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<sst xmlns="http://schemas.openxmlformats.org/spreadsheetml/2006/main" count="134" uniqueCount="110">
  <si>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</si>
  <si>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</si>
  <si>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</si>
  <si>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</si>
  <si>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</si>
  <si>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</si>
  <si>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</si>
  <si>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</si>
  <si>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</si>
  <si>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</si>
  <si>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</si>
  <si>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</si>
  <si>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</si>
  <si>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</si>
  <si>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</si>
  <si>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</si>
  <si>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</si>
  <si>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</si>
  <si>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</si>
  <si>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</si>
  <si>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</si>
  <si>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</si>
  <si>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</si>
  <si>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</si>
  <si>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</si>
  <si>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</si>
  <si>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</si>
  <si>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</si>
  <si>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</si>
  <si>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</si>
  <si>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</si>
  <si>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</si>
  <si>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</si>
  <si>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</si>
  <si>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</si>
  <si>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</si>
  <si>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</si>
  <si>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</si>
  <si>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</si>
  <si>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</si>
  <si>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</si>
  <si>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Miloš</t>
  </si>
  <si>
    <t>Prezentacije</t>
  </si>
  <si>
    <t>Nastavnik: Savo Kostić</t>
  </si>
  <si>
    <t>53/2013</t>
  </si>
  <si>
    <t>Rahović Anđela</t>
  </si>
  <si>
    <t>F</t>
  </si>
  <si>
    <t>40/2011</t>
  </si>
  <si>
    <t>Popović Miroslav</t>
  </si>
  <si>
    <t>Robert</t>
  </si>
  <si>
    <t>Pavle</t>
  </si>
  <si>
    <t>Aleksa</t>
  </si>
  <si>
    <t>Jovana</t>
  </si>
  <si>
    <t>Ranković</t>
  </si>
  <si>
    <t>Dalibor</t>
  </si>
  <si>
    <t>Kaluđerović</t>
  </si>
  <si>
    <t>Filip</t>
  </si>
  <si>
    <t>Rovčanin</t>
  </si>
  <si>
    <t>Branko</t>
  </si>
  <si>
    <t>Bogosavljević</t>
  </si>
  <si>
    <t>Stevan</t>
  </si>
  <si>
    <t>Brakočević</t>
  </si>
  <si>
    <t>Dejanović</t>
  </si>
  <si>
    <t>Čukić</t>
  </si>
  <si>
    <t>Radoš</t>
  </si>
  <si>
    <t>Šuković</t>
  </si>
  <si>
    <t>Radovanović</t>
  </si>
  <si>
    <t>Marniković</t>
  </si>
  <si>
    <t>Žugić</t>
  </si>
  <si>
    <t>Marko</t>
  </si>
  <si>
    <t>Perović</t>
  </si>
  <si>
    <t>Stefan</t>
  </si>
  <si>
    <t xml:space="preserve">Hodžić </t>
  </si>
  <si>
    <t>Deniz</t>
  </si>
  <si>
    <t>Sekulović</t>
  </si>
  <si>
    <t>Dapčević</t>
  </si>
  <si>
    <t>Ema</t>
  </si>
  <si>
    <t>Trifunović</t>
  </si>
  <si>
    <t>Planić</t>
  </si>
  <si>
    <t>Veselin</t>
  </si>
  <si>
    <t>Teofilov</t>
  </si>
  <si>
    <t>Ratković</t>
  </si>
  <si>
    <t>Vasilije</t>
  </si>
  <si>
    <t>Bošković</t>
  </si>
  <si>
    <t>Radivoje</t>
  </si>
  <si>
    <t>Čohović</t>
  </si>
  <si>
    <t>Semir</t>
  </si>
  <si>
    <t>Vuković</t>
  </si>
  <si>
    <t>Veliša</t>
  </si>
  <si>
    <t>Bečić</t>
  </si>
  <si>
    <t>Siniša</t>
  </si>
  <si>
    <t>Ranđić</t>
  </si>
  <si>
    <t>RAČUNARSTVO I INFORMACIONE TEHNOLOGIJE</t>
  </si>
  <si>
    <r>
      <t xml:space="preserve">STUDIJE: </t>
    </r>
    <r>
      <rPr>
        <b/>
        <sz val="9"/>
        <rFont val="Arial"/>
        <family val="2"/>
      </rPr>
      <t>OSNOVNE</t>
    </r>
  </si>
  <si>
    <t>OBRAZAC za evidenciju osvojenih poena na predmetu i predlog ocjene, studijske 2017/2018. zimski semestar</t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</si>
  <si>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</si>
  <si>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</si>
  <si>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r>
      <t xml:space="preserve">PREDMET: </t>
    </r>
    <r>
      <rPr>
        <b/>
        <sz val="9"/>
        <rFont val="Arial"/>
        <family val="2"/>
      </rPr>
      <t>ENGLESKI JEZIK 3</t>
    </r>
  </si>
  <si>
    <t>Ličina</t>
  </si>
  <si>
    <t>Enis</t>
  </si>
  <si>
    <t>17/</t>
  </si>
  <si>
    <t>8.5/</t>
  </si>
  <si>
    <t>26.5/</t>
  </si>
  <si>
    <t>13.5/</t>
  </si>
  <si>
    <t>17.5/</t>
  </si>
  <si>
    <t>9/</t>
  </si>
  <si>
    <t>10.5/</t>
  </si>
  <si>
    <t>14.5/</t>
  </si>
  <si>
    <t>13/</t>
  </si>
  <si>
    <t>11.5/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</si>
</sst>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9">
      <selection activeCell="G12" sqref="G12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43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43" customWidth="1"/>
    <col min="12" max="12" width="10.8515625" style="0" customWidth="1"/>
    <col min="13" max="13" width="6.8515625" style="25" customWidth="1"/>
    <col min="14" max="14" width="5.7109375" style="47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60" t="s">
        <v>27</v>
      </c>
      <c r="B1" s="68" t="s">
        <v>26</v>
      </c>
      <c r="C1" s="51" t="s">
        <v>28</v>
      </c>
      <c r="D1" s="53" t="s">
        <v>37</v>
      </c>
      <c r="E1" s="55" t="s">
        <v>17</v>
      </c>
      <c r="F1" s="63" t="s">
        <v>32</v>
      </c>
      <c r="G1" s="100" t="s">
        <v>33</v>
      </c>
      <c r="H1" s="65" t="s">
        <v>31</v>
      </c>
      <c r="I1" s="53" t="s">
        <v>34</v>
      </c>
      <c r="J1" s="56" t="s">
        <v>18</v>
      </c>
      <c r="K1" s="58" t="s">
        <v>19</v>
      </c>
      <c r="L1" s="56" t="s">
        <v>29</v>
      </c>
      <c r="M1" s="61" t="s">
        <v>20</v>
      </c>
      <c r="N1" s="58" t="s">
        <v>21</v>
      </c>
      <c r="O1" s="67" t="s">
        <v>22</v>
      </c>
      <c r="P1" s="67" t="s">
        <v>30</v>
      </c>
      <c r="Q1" s="48" t="s">
        <v>23</v>
      </c>
      <c r="R1" s="48" t="s">
        <v>24</v>
      </c>
      <c r="S1" s="48" t="s">
        <v>25</v>
      </c>
    </row>
    <row r="2" spans="1:19" ht="15">
      <c r="A2" s="60"/>
      <c r="B2" s="68"/>
      <c r="C2" s="52"/>
      <c r="D2" s="52"/>
      <c r="E2" s="55"/>
      <c r="F2" s="64"/>
      <c r="G2" s="101"/>
      <c r="H2" s="66"/>
      <c r="I2" s="54"/>
      <c r="J2" s="57"/>
      <c r="K2" s="59"/>
      <c r="L2" s="57"/>
      <c r="M2" s="62"/>
      <c r="N2" s="59"/>
      <c r="O2" s="57"/>
      <c r="P2" s="57"/>
      <c r="Q2" s="49"/>
      <c r="R2" s="50"/>
      <c r="S2" s="49"/>
    </row>
    <row r="3" spans="1:19" ht="15.75" customHeight="1">
      <c r="A3" s="1">
        <v>1</v>
      </c>
      <c r="B3" s="1">
        <v>9</v>
      </c>
      <c r="C3" s="1">
        <v>2017</v>
      </c>
      <c r="D3" s="1" t="s">
        <v>55</v>
      </c>
      <c r="E3" s="1" t="s">
        <v>56</v>
      </c>
      <c r="F3" s="37"/>
      <c r="G3" s="102"/>
      <c r="H3" s="38"/>
      <c r="I3" s="38"/>
      <c r="J3" s="36">
        <v>5</v>
      </c>
      <c r="K3" s="42"/>
      <c r="L3" s="38"/>
      <c r="M3" s="33">
        <f>MAX(J3,K3,L3)</f>
        <v>5</v>
      </c>
      <c r="N3" s="45"/>
      <c r="O3" s="39"/>
      <c r="P3" s="38"/>
      <c r="Q3" s="33">
        <f>MAX(N3,O3,P3)</f>
        <v>0</v>
      </c>
      <c r="R3" s="33">
        <f>F3+H3+M3+Q3+G3+I3</f>
        <v>5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33</v>
      </c>
      <c r="C4" s="1">
        <v>2017</v>
      </c>
      <c r="D4" s="1" t="s">
        <v>53</v>
      </c>
      <c r="E4" s="1" t="s">
        <v>54</v>
      </c>
      <c r="F4" s="37"/>
      <c r="G4" s="102">
        <v>19</v>
      </c>
      <c r="H4" s="38"/>
      <c r="I4" s="38"/>
      <c r="J4" s="36">
        <v>22</v>
      </c>
      <c r="K4" s="42"/>
      <c r="L4" s="38"/>
      <c r="M4" s="33">
        <f aca="true" t="shared" si="0" ref="M4:M63">MAX(J4,K4,L4)</f>
        <v>22</v>
      </c>
      <c r="N4" s="45">
        <v>37</v>
      </c>
      <c r="O4" s="39"/>
      <c r="P4" s="38"/>
      <c r="Q4" s="33">
        <f aca="true" t="shared" si="1" ref="Q4:Q63">MAX(N4,O4,P4)</f>
        <v>37</v>
      </c>
      <c r="R4" s="33">
        <f aca="true" t="shared" si="2" ref="R4:R67">F4+H4+M4+Q4+G4+I4</f>
        <v>78</v>
      </c>
      <c r="S4" s="33" t="str">
        <f aca="true" t="shared" si="3" ref="S4:S67">IF(R4&gt;=90,"A",IF(R4&gt;=80,"B",IF(R4&gt;=70,"C",IF(R4&gt;=60,"D",IF(R4&gt;=50,"E","F")))))</f>
        <v>C</v>
      </c>
    </row>
    <row r="5" spans="1:19" ht="15.75" customHeight="1">
      <c r="A5" s="1">
        <v>3</v>
      </c>
      <c r="B5" s="1">
        <v>34</v>
      </c>
      <c r="C5" s="1">
        <v>2017</v>
      </c>
      <c r="D5" s="1" t="s">
        <v>57</v>
      </c>
      <c r="E5" s="1" t="s">
        <v>58</v>
      </c>
      <c r="F5" s="37"/>
      <c r="G5" s="102"/>
      <c r="H5" s="38"/>
      <c r="I5" s="38"/>
      <c r="J5" s="36">
        <v>21</v>
      </c>
      <c r="K5" s="42"/>
      <c r="L5" s="38"/>
      <c r="M5" s="33">
        <f t="shared" si="0"/>
        <v>21</v>
      </c>
      <c r="N5" s="46">
        <v>33</v>
      </c>
      <c r="O5" s="39"/>
      <c r="P5" s="38"/>
      <c r="Q5" s="33">
        <f t="shared" si="1"/>
        <v>33</v>
      </c>
      <c r="R5" s="33">
        <f t="shared" si="2"/>
        <v>54</v>
      </c>
      <c r="S5" s="33" t="str">
        <f t="shared" si="3"/>
        <v>E</v>
      </c>
    </row>
    <row r="6" spans="1:19" ht="15.75" customHeight="1">
      <c r="A6" s="1">
        <v>4</v>
      </c>
      <c r="B6" s="1">
        <v>36</v>
      </c>
      <c r="C6" s="1">
        <v>2017</v>
      </c>
      <c r="D6" s="1" t="s">
        <v>59</v>
      </c>
      <c r="E6" s="1" t="s">
        <v>60</v>
      </c>
      <c r="F6" s="37"/>
      <c r="G6" s="102"/>
      <c r="H6" s="38"/>
      <c r="I6" s="38"/>
      <c r="J6" s="36"/>
      <c r="K6" s="42"/>
      <c r="L6" s="38"/>
      <c r="M6" s="33">
        <f t="shared" si="0"/>
        <v>0</v>
      </c>
      <c r="N6" s="46"/>
      <c r="O6" s="39"/>
      <c r="P6" s="38"/>
      <c r="Q6" s="33">
        <f t="shared" si="1"/>
        <v>0</v>
      </c>
      <c r="R6" s="33">
        <f t="shared" si="2"/>
        <v>0</v>
      </c>
      <c r="S6" s="33" t="str">
        <f t="shared" si="3"/>
        <v>F</v>
      </c>
    </row>
    <row r="7" spans="1:19" ht="15.75" customHeight="1">
      <c r="A7" s="1">
        <v>5</v>
      </c>
      <c r="B7" s="1">
        <v>1</v>
      </c>
      <c r="C7" s="1">
        <v>2016</v>
      </c>
      <c r="D7" s="1" t="s">
        <v>61</v>
      </c>
      <c r="E7" s="1" t="s">
        <v>52</v>
      </c>
      <c r="F7" s="37"/>
      <c r="G7" s="102">
        <v>19</v>
      </c>
      <c r="H7" s="38"/>
      <c r="I7" s="38"/>
      <c r="J7" s="36">
        <v>14.5</v>
      </c>
      <c r="K7" s="42"/>
      <c r="L7" s="38"/>
      <c r="M7" s="33">
        <f t="shared" si="0"/>
        <v>14.5</v>
      </c>
      <c r="N7" s="45"/>
      <c r="O7" s="39"/>
      <c r="P7" s="38"/>
      <c r="Q7" s="33">
        <f t="shared" si="1"/>
        <v>0</v>
      </c>
      <c r="R7" s="33">
        <f t="shared" si="2"/>
        <v>33.5</v>
      </c>
      <c r="S7" s="33" t="str">
        <f t="shared" si="3"/>
        <v>F</v>
      </c>
    </row>
    <row r="8" spans="1:19" ht="15.75" customHeight="1">
      <c r="A8" s="1">
        <v>6</v>
      </c>
      <c r="B8" s="1">
        <v>2</v>
      </c>
      <c r="C8" s="1">
        <v>2016</v>
      </c>
      <c r="D8" s="1" t="s">
        <v>62</v>
      </c>
      <c r="E8" s="1" t="s">
        <v>50</v>
      </c>
      <c r="F8" s="37"/>
      <c r="G8" s="102">
        <v>21</v>
      </c>
      <c r="H8" s="38"/>
      <c r="I8" s="38"/>
      <c r="J8" s="36">
        <v>20</v>
      </c>
      <c r="K8" s="42"/>
      <c r="L8" s="38"/>
      <c r="M8" s="33">
        <f t="shared" si="0"/>
        <v>20</v>
      </c>
      <c r="N8" s="45">
        <v>40</v>
      </c>
      <c r="O8" s="39"/>
      <c r="P8" s="38"/>
      <c r="Q8" s="33">
        <f t="shared" si="1"/>
        <v>40</v>
      </c>
      <c r="R8" s="33">
        <f t="shared" si="2"/>
        <v>81</v>
      </c>
      <c r="S8" s="33" t="str">
        <f t="shared" si="3"/>
        <v>B</v>
      </c>
    </row>
    <row r="9" spans="1:19" ht="15.75" customHeight="1">
      <c r="A9" s="1">
        <v>7</v>
      </c>
      <c r="B9" s="1">
        <v>5</v>
      </c>
      <c r="C9" s="1">
        <v>2016</v>
      </c>
      <c r="D9" s="1" t="s">
        <v>63</v>
      </c>
      <c r="E9" s="1" t="s">
        <v>64</v>
      </c>
      <c r="F9" s="37"/>
      <c r="G9" s="102">
        <v>15</v>
      </c>
      <c r="H9" s="38"/>
      <c r="I9" s="38"/>
      <c r="J9" s="36">
        <v>2.5</v>
      </c>
      <c r="K9" s="42">
        <v>5</v>
      </c>
      <c r="L9" s="38"/>
      <c r="M9" s="33">
        <f t="shared" si="0"/>
        <v>5</v>
      </c>
      <c r="N9" s="46" t="s">
        <v>105</v>
      </c>
      <c r="O9" s="39"/>
      <c r="P9" s="38"/>
      <c r="Q9" s="33">
        <f t="shared" si="1"/>
        <v>0</v>
      </c>
      <c r="R9" s="33">
        <f t="shared" si="2"/>
        <v>20</v>
      </c>
      <c r="S9" s="33" t="str">
        <f t="shared" si="3"/>
        <v>F</v>
      </c>
    </row>
    <row r="10" spans="1:19" ht="15.75" customHeight="1">
      <c r="A10" s="1">
        <v>8</v>
      </c>
      <c r="B10" s="1">
        <v>6</v>
      </c>
      <c r="C10" s="1">
        <v>2016</v>
      </c>
      <c r="D10" s="1" t="s">
        <v>65</v>
      </c>
      <c r="E10" s="1" t="s">
        <v>51</v>
      </c>
      <c r="F10" s="37"/>
      <c r="G10" s="102">
        <v>24</v>
      </c>
      <c r="H10" s="38"/>
      <c r="I10" s="38"/>
      <c r="J10" s="36">
        <v>21</v>
      </c>
      <c r="K10" s="42"/>
      <c r="L10" s="38"/>
      <c r="M10" s="33">
        <f t="shared" si="0"/>
        <v>21</v>
      </c>
      <c r="N10" s="45">
        <v>41</v>
      </c>
      <c r="O10" s="39"/>
      <c r="P10" s="38"/>
      <c r="Q10" s="33">
        <f t="shared" si="1"/>
        <v>41</v>
      </c>
      <c r="R10" s="33">
        <f t="shared" si="2"/>
        <v>86</v>
      </c>
      <c r="S10" s="33" t="str">
        <f t="shared" si="3"/>
        <v>B</v>
      </c>
    </row>
    <row r="11" spans="1:19" ht="15.75" customHeight="1">
      <c r="A11" s="1">
        <v>9</v>
      </c>
      <c r="B11" s="1">
        <v>9</v>
      </c>
      <c r="C11" s="1">
        <v>2016</v>
      </c>
      <c r="D11" s="1" t="s">
        <v>66</v>
      </c>
      <c r="E11" s="1" t="s">
        <v>51</v>
      </c>
      <c r="F11" s="37"/>
      <c r="G11" s="102">
        <v>15</v>
      </c>
      <c r="H11" s="38"/>
      <c r="I11" s="38"/>
      <c r="J11" s="36">
        <v>0</v>
      </c>
      <c r="K11" s="42">
        <v>11.5</v>
      </c>
      <c r="L11" s="38"/>
      <c r="M11" s="33">
        <f t="shared" si="0"/>
        <v>11.5</v>
      </c>
      <c r="N11" s="46"/>
      <c r="O11" s="39"/>
      <c r="P11" s="38"/>
      <c r="Q11" s="33">
        <f t="shared" si="1"/>
        <v>0</v>
      </c>
      <c r="R11" s="33">
        <f t="shared" si="2"/>
        <v>26.5</v>
      </c>
      <c r="S11" s="33" t="str">
        <f t="shared" si="3"/>
        <v>F</v>
      </c>
    </row>
    <row r="12" spans="1:19" ht="15.75" customHeight="1">
      <c r="A12" s="1">
        <v>10</v>
      </c>
      <c r="B12" s="1">
        <v>10</v>
      </c>
      <c r="C12" s="1">
        <v>2016</v>
      </c>
      <c r="D12" s="1" t="s">
        <v>67</v>
      </c>
      <c r="E12" s="1" t="s">
        <v>49</v>
      </c>
      <c r="F12" s="37"/>
      <c r="G12" s="102">
        <v>18</v>
      </c>
      <c r="H12" s="38"/>
      <c r="I12" s="38"/>
      <c r="J12" s="36">
        <v>11.5</v>
      </c>
      <c r="K12" s="42"/>
      <c r="L12" s="38"/>
      <c r="M12" s="33">
        <f t="shared" si="0"/>
        <v>11.5</v>
      </c>
      <c r="N12" s="46" t="s">
        <v>107</v>
      </c>
      <c r="O12" s="39"/>
      <c r="P12" s="38"/>
      <c r="Q12" s="33">
        <f t="shared" si="1"/>
        <v>0</v>
      </c>
      <c r="R12" s="33">
        <f t="shared" si="2"/>
        <v>29.5</v>
      </c>
      <c r="S12" s="33" t="str">
        <f t="shared" si="3"/>
        <v>F</v>
      </c>
    </row>
    <row r="13" spans="1:19" ht="15.75" customHeight="1">
      <c r="A13" s="1">
        <v>11</v>
      </c>
      <c r="B13" s="1">
        <v>13</v>
      </c>
      <c r="C13" s="1">
        <v>2016</v>
      </c>
      <c r="D13" s="1" t="s">
        <v>59</v>
      </c>
      <c r="E13" s="1" t="s">
        <v>41</v>
      </c>
      <c r="F13" s="37"/>
      <c r="G13" s="102">
        <v>23</v>
      </c>
      <c r="H13" s="38"/>
      <c r="I13" s="38"/>
      <c r="J13" s="36">
        <v>15</v>
      </c>
      <c r="K13" s="42"/>
      <c r="L13" s="38"/>
      <c r="M13" s="33">
        <f t="shared" si="0"/>
        <v>15</v>
      </c>
      <c r="N13" s="46" t="s">
        <v>108</v>
      </c>
      <c r="O13" s="39"/>
      <c r="P13" s="38"/>
      <c r="Q13" s="33">
        <f t="shared" si="1"/>
        <v>0</v>
      </c>
      <c r="R13" s="33">
        <f t="shared" si="2"/>
        <v>38</v>
      </c>
      <c r="S13" s="33" t="str">
        <f t="shared" si="3"/>
        <v>F</v>
      </c>
    </row>
    <row r="14" spans="1:19" ht="15.75" customHeight="1">
      <c r="A14" s="1">
        <v>12</v>
      </c>
      <c r="B14" s="1">
        <v>14</v>
      </c>
      <c r="C14" s="1">
        <v>2016</v>
      </c>
      <c r="D14" s="1" t="s">
        <v>68</v>
      </c>
      <c r="E14" s="1" t="s">
        <v>69</v>
      </c>
      <c r="F14" s="37"/>
      <c r="G14" s="102"/>
      <c r="H14" s="38"/>
      <c r="I14" s="38"/>
      <c r="J14" s="36"/>
      <c r="K14" s="42"/>
      <c r="L14" s="38"/>
      <c r="M14" s="33">
        <f t="shared" si="0"/>
        <v>0</v>
      </c>
      <c r="N14" s="45"/>
      <c r="O14" s="39"/>
      <c r="P14" s="38"/>
      <c r="Q14" s="33">
        <f t="shared" si="1"/>
        <v>0</v>
      </c>
      <c r="R14" s="33">
        <f t="shared" si="2"/>
        <v>0</v>
      </c>
      <c r="S14" s="33" t="str">
        <f t="shared" si="3"/>
        <v>F</v>
      </c>
    </row>
    <row r="15" spans="1:19" ht="15.75" customHeight="1">
      <c r="A15" s="1">
        <v>13</v>
      </c>
      <c r="B15" s="1">
        <v>18</v>
      </c>
      <c r="C15" s="1">
        <v>2016</v>
      </c>
      <c r="D15" s="1" t="s">
        <v>70</v>
      </c>
      <c r="E15" s="1" t="s">
        <v>71</v>
      </c>
      <c r="F15" s="37"/>
      <c r="G15" s="102">
        <v>22</v>
      </c>
      <c r="H15" s="38"/>
      <c r="I15" s="38"/>
      <c r="J15" s="36"/>
      <c r="K15" s="42">
        <v>10.5</v>
      </c>
      <c r="L15" s="38"/>
      <c r="M15" s="33">
        <f t="shared" si="0"/>
        <v>10.5</v>
      </c>
      <c r="N15" s="46" t="s">
        <v>103</v>
      </c>
      <c r="O15" s="39"/>
      <c r="P15" s="38"/>
      <c r="Q15" s="33">
        <f t="shared" si="1"/>
        <v>0</v>
      </c>
      <c r="R15" s="33">
        <f t="shared" si="2"/>
        <v>32.5</v>
      </c>
      <c r="S15" s="33" t="str">
        <f t="shared" si="3"/>
        <v>F</v>
      </c>
    </row>
    <row r="16" spans="1:19" ht="15.75" customHeight="1">
      <c r="A16" s="1">
        <v>14</v>
      </c>
      <c r="B16" s="1">
        <v>20</v>
      </c>
      <c r="C16" s="1">
        <v>2016</v>
      </c>
      <c r="D16" s="1" t="s">
        <v>72</v>
      </c>
      <c r="E16" s="1" t="s">
        <v>73</v>
      </c>
      <c r="F16" s="37"/>
      <c r="G16" s="102">
        <v>22</v>
      </c>
      <c r="H16" s="38"/>
      <c r="I16" s="38"/>
      <c r="J16" s="36">
        <v>16</v>
      </c>
      <c r="K16" s="42"/>
      <c r="L16" s="38"/>
      <c r="M16" s="33">
        <f t="shared" si="0"/>
        <v>16</v>
      </c>
      <c r="N16" s="46" t="s">
        <v>109</v>
      </c>
      <c r="O16" s="39"/>
      <c r="P16" s="38"/>
      <c r="Q16" s="33">
        <f t="shared" si="1"/>
        <v>0</v>
      </c>
      <c r="R16" s="33">
        <f t="shared" si="2"/>
        <v>38</v>
      </c>
      <c r="S16" s="33" t="str">
        <f t="shared" si="3"/>
        <v>F</v>
      </c>
    </row>
    <row r="17" spans="1:19" ht="15.75" customHeight="1">
      <c r="A17" s="1">
        <v>15</v>
      </c>
      <c r="B17" s="1">
        <v>22</v>
      </c>
      <c r="C17" s="1">
        <v>2016</v>
      </c>
      <c r="D17" s="1" t="s">
        <v>74</v>
      </c>
      <c r="E17" s="1" t="s">
        <v>64</v>
      </c>
      <c r="F17" s="37"/>
      <c r="G17" s="102">
        <v>24</v>
      </c>
      <c r="H17" s="38"/>
      <c r="I17" s="38"/>
      <c r="J17" s="36">
        <v>19.5</v>
      </c>
      <c r="K17" s="42">
        <v>21.5</v>
      </c>
      <c r="L17" s="38"/>
      <c r="M17" s="33">
        <f t="shared" si="0"/>
        <v>21.5</v>
      </c>
      <c r="N17" s="46" t="s">
        <v>102</v>
      </c>
      <c r="O17" s="39"/>
      <c r="P17" s="38"/>
      <c r="Q17" s="33">
        <f t="shared" si="1"/>
        <v>0</v>
      </c>
      <c r="R17" s="33">
        <f t="shared" si="2"/>
        <v>45.5</v>
      </c>
      <c r="S17" s="33" t="str">
        <f t="shared" si="3"/>
        <v>F</v>
      </c>
    </row>
    <row r="18" spans="1:19" ht="15.75" customHeight="1">
      <c r="A18" s="1">
        <v>16</v>
      </c>
      <c r="B18" s="1">
        <v>23</v>
      </c>
      <c r="C18" s="1">
        <v>2016</v>
      </c>
      <c r="D18" s="1" t="s">
        <v>75</v>
      </c>
      <c r="E18" s="1" t="s">
        <v>76</v>
      </c>
      <c r="F18" s="37"/>
      <c r="G18" s="102">
        <v>17</v>
      </c>
      <c r="H18" s="38"/>
      <c r="I18" s="38"/>
      <c r="J18" s="36">
        <v>10</v>
      </c>
      <c r="K18" s="42"/>
      <c r="L18" s="38"/>
      <c r="M18" s="33">
        <f t="shared" si="0"/>
        <v>10</v>
      </c>
      <c r="N18" s="46" t="s">
        <v>101</v>
      </c>
      <c r="O18" s="39"/>
      <c r="P18" s="38"/>
      <c r="Q18" s="33">
        <f t="shared" si="1"/>
        <v>0</v>
      </c>
      <c r="R18" s="33">
        <f t="shared" si="2"/>
        <v>27</v>
      </c>
      <c r="S18" s="33" t="str">
        <f t="shared" si="3"/>
        <v>F</v>
      </c>
    </row>
    <row r="19" spans="1:19" ht="15.75" customHeight="1">
      <c r="A19" s="1">
        <v>17</v>
      </c>
      <c r="B19" s="1">
        <v>24</v>
      </c>
      <c r="C19" s="1">
        <v>2016</v>
      </c>
      <c r="D19" s="1" t="s">
        <v>77</v>
      </c>
      <c r="E19" s="1" t="s">
        <v>38</v>
      </c>
      <c r="F19" s="37"/>
      <c r="G19" s="102">
        <v>10</v>
      </c>
      <c r="H19" s="38"/>
      <c r="I19" s="38"/>
      <c r="J19" s="36">
        <v>10</v>
      </c>
      <c r="K19" s="42">
        <v>15</v>
      </c>
      <c r="L19" s="38"/>
      <c r="M19" s="33">
        <f t="shared" si="0"/>
        <v>15</v>
      </c>
      <c r="N19" s="46" t="s">
        <v>103</v>
      </c>
      <c r="O19" s="39"/>
      <c r="P19" s="38"/>
      <c r="Q19" s="33">
        <f t="shared" si="1"/>
        <v>0</v>
      </c>
      <c r="R19" s="33">
        <f t="shared" si="2"/>
        <v>25</v>
      </c>
      <c r="S19" s="33" t="str">
        <f t="shared" si="3"/>
        <v>F</v>
      </c>
    </row>
    <row r="20" spans="1:19" ht="15.75" customHeight="1">
      <c r="A20" s="1">
        <v>18</v>
      </c>
      <c r="B20" s="1">
        <v>25</v>
      </c>
      <c r="C20" s="1">
        <v>2016</v>
      </c>
      <c r="D20" s="1" t="s">
        <v>78</v>
      </c>
      <c r="E20" s="1" t="s">
        <v>79</v>
      </c>
      <c r="F20" s="37"/>
      <c r="G20" s="102">
        <v>17</v>
      </c>
      <c r="H20" s="38"/>
      <c r="I20" s="38"/>
      <c r="J20" s="36">
        <v>8</v>
      </c>
      <c r="K20" s="42">
        <v>17</v>
      </c>
      <c r="L20" s="38"/>
      <c r="M20" s="33">
        <f t="shared" si="0"/>
        <v>17</v>
      </c>
      <c r="N20" s="46" t="s">
        <v>105</v>
      </c>
      <c r="O20" s="39"/>
      <c r="P20" s="38"/>
      <c r="Q20" s="33">
        <f t="shared" si="1"/>
        <v>0</v>
      </c>
      <c r="R20" s="33">
        <f t="shared" si="2"/>
        <v>34</v>
      </c>
      <c r="S20" s="33" t="str">
        <f t="shared" si="3"/>
        <v>F</v>
      </c>
    </row>
    <row r="21" spans="1:19" ht="15.75" customHeight="1">
      <c r="A21" s="1">
        <v>19</v>
      </c>
      <c r="B21" s="1">
        <v>39</v>
      </c>
      <c r="C21" s="1">
        <v>2016</v>
      </c>
      <c r="D21" s="1" t="s">
        <v>80</v>
      </c>
      <c r="E21" s="1" t="s">
        <v>58</v>
      </c>
      <c r="F21" s="37"/>
      <c r="G21" s="102">
        <v>14</v>
      </c>
      <c r="H21" s="38"/>
      <c r="I21" s="38"/>
      <c r="J21" s="36"/>
      <c r="K21" s="42">
        <v>12.5</v>
      </c>
      <c r="L21" s="38"/>
      <c r="M21" s="33">
        <f t="shared" si="0"/>
        <v>12.5</v>
      </c>
      <c r="N21" s="46" t="s">
        <v>106</v>
      </c>
      <c r="O21" s="39"/>
      <c r="P21" s="38"/>
      <c r="Q21" s="33">
        <f t="shared" si="1"/>
        <v>0</v>
      </c>
      <c r="R21" s="33">
        <f t="shared" si="2"/>
        <v>26.5</v>
      </c>
      <c r="S21" s="33" t="str">
        <f t="shared" si="3"/>
        <v>F</v>
      </c>
    </row>
    <row r="22" spans="1:19" ht="15.75" customHeight="1">
      <c r="A22" s="32">
        <v>20</v>
      </c>
      <c r="B22" s="1">
        <v>1</v>
      </c>
      <c r="C22" s="1">
        <v>2015</v>
      </c>
      <c r="D22" s="1" t="s">
        <v>81</v>
      </c>
      <c r="E22" s="1" t="s">
        <v>82</v>
      </c>
      <c r="F22" s="37"/>
      <c r="G22" s="102"/>
      <c r="H22" s="38"/>
      <c r="I22" s="38"/>
      <c r="J22" s="36"/>
      <c r="K22" s="42"/>
      <c r="L22" s="38"/>
      <c r="M22" s="33">
        <f t="shared" si="0"/>
        <v>0</v>
      </c>
      <c r="N22" s="45"/>
      <c r="O22" s="39"/>
      <c r="P22" s="38"/>
      <c r="Q22" s="33">
        <f t="shared" si="1"/>
        <v>0</v>
      </c>
      <c r="R22" s="33">
        <f t="shared" si="2"/>
        <v>0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2</v>
      </c>
      <c r="C23" s="1">
        <v>2015</v>
      </c>
      <c r="D23" s="1" t="s">
        <v>83</v>
      </c>
      <c r="E23" s="1" t="s">
        <v>84</v>
      </c>
      <c r="F23" s="37"/>
      <c r="G23" s="102">
        <v>21</v>
      </c>
      <c r="H23" s="38"/>
      <c r="I23" s="38"/>
      <c r="J23" s="36">
        <v>13</v>
      </c>
      <c r="K23" s="42">
        <v>15.5</v>
      </c>
      <c r="L23" s="38"/>
      <c r="M23" s="33">
        <f t="shared" si="0"/>
        <v>15.5</v>
      </c>
      <c r="N23" s="46" t="s">
        <v>100</v>
      </c>
      <c r="O23" s="39"/>
      <c r="P23" s="38"/>
      <c r="Q23" s="33">
        <f t="shared" si="1"/>
        <v>0</v>
      </c>
      <c r="R23" s="33">
        <f t="shared" si="2"/>
        <v>36.5</v>
      </c>
      <c r="S23" s="33" t="str">
        <f t="shared" si="3"/>
        <v>F</v>
      </c>
    </row>
    <row r="24" spans="1:19" ht="15.75" customHeight="1">
      <c r="A24" s="1">
        <v>22</v>
      </c>
      <c r="B24" s="1">
        <v>5</v>
      </c>
      <c r="C24" s="1">
        <v>2015</v>
      </c>
      <c r="D24" s="1" t="s">
        <v>85</v>
      </c>
      <c r="E24" s="1" t="s">
        <v>86</v>
      </c>
      <c r="F24" s="37"/>
      <c r="G24" s="102">
        <v>10</v>
      </c>
      <c r="H24" s="38"/>
      <c r="I24" s="38"/>
      <c r="J24" s="36">
        <v>12.5</v>
      </c>
      <c r="K24" s="42"/>
      <c r="L24" s="38"/>
      <c r="M24" s="33">
        <f t="shared" si="0"/>
        <v>12.5</v>
      </c>
      <c r="N24" s="46" t="s">
        <v>106</v>
      </c>
      <c r="O24" s="39"/>
      <c r="P24" s="38"/>
      <c r="Q24" s="33">
        <f t="shared" si="1"/>
        <v>0</v>
      </c>
      <c r="R24" s="33">
        <f t="shared" si="2"/>
        <v>22.5</v>
      </c>
      <c r="S24" s="33" t="str">
        <f t="shared" si="3"/>
        <v>F</v>
      </c>
    </row>
    <row r="25" spans="1:19" ht="15.75" customHeight="1">
      <c r="A25" s="1">
        <v>23</v>
      </c>
      <c r="B25" s="1">
        <v>29</v>
      </c>
      <c r="C25" s="1">
        <v>2015</v>
      </c>
      <c r="D25" s="1" t="s">
        <v>87</v>
      </c>
      <c r="E25" s="1" t="s">
        <v>88</v>
      </c>
      <c r="F25" s="37"/>
      <c r="G25" s="102"/>
      <c r="H25" s="38"/>
      <c r="I25" s="38"/>
      <c r="J25" s="36"/>
      <c r="K25" s="42"/>
      <c r="L25" s="38"/>
      <c r="M25" s="33">
        <f t="shared" si="0"/>
        <v>0</v>
      </c>
      <c r="N25" s="45"/>
      <c r="O25" s="39"/>
      <c r="P25" s="38"/>
      <c r="Q25" s="33">
        <f t="shared" si="1"/>
        <v>0</v>
      </c>
      <c r="R25" s="33">
        <f t="shared" si="2"/>
        <v>0</v>
      </c>
      <c r="S25" s="33" t="str">
        <f t="shared" si="3"/>
        <v>F</v>
      </c>
    </row>
    <row r="26" spans="1:19" ht="15.75" customHeight="1">
      <c r="A26" s="1">
        <v>24</v>
      </c>
      <c r="B26" s="1">
        <v>18</v>
      </c>
      <c r="C26" s="1">
        <v>2013</v>
      </c>
      <c r="D26" s="1" t="s">
        <v>89</v>
      </c>
      <c r="E26" s="1" t="s">
        <v>90</v>
      </c>
      <c r="F26" s="37"/>
      <c r="G26" s="102"/>
      <c r="H26" s="38"/>
      <c r="I26" s="38"/>
      <c r="J26" s="36">
        <v>10</v>
      </c>
      <c r="K26" s="42"/>
      <c r="L26" s="38"/>
      <c r="M26" s="33">
        <f t="shared" si="0"/>
        <v>10</v>
      </c>
      <c r="N26" s="46" t="s">
        <v>101</v>
      </c>
      <c r="O26" s="39"/>
      <c r="P26" s="38"/>
      <c r="Q26" s="33">
        <f t="shared" si="1"/>
        <v>0</v>
      </c>
      <c r="R26" s="33">
        <f t="shared" si="2"/>
        <v>10</v>
      </c>
      <c r="S26" s="33" t="str">
        <f t="shared" si="3"/>
        <v>F</v>
      </c>
    </row>
    <row r="27" spans="1:19" ht="15.75" customHeight="1">
      <c r="A27" s="1">
        <v>25</v>
      </c>
      <c r="B27" s="1">
        <v>4</v>
      </c>
      <c r="C27" s="1">
        <v>2012</v>
      </c>
      <c r="D27" s="1" t="s">
        <v>91</v>
      </c>
      <c r="E27" s="1" t="s">
        <v>38</v>
      </c>
      <c r="F27" s="37"/>
      <c r="G27" s="102"/>
      <c r="H27" s="38"/>
      <c r="I27" s="38"/>
      <c r="J27" s="36"/>
      <c r="K27" s="42"/>
      <c r="L27" s="38"/>
      <c r="M27" s="33">
        <f t="shared" si="0"/>
        <v>0</v>
      </c>
      <c r="N27" s="45"/>
      <c r="O27" s="39"/>
      <c r="P27" s="38"/>
      <c r="Q27" s="33">
        <f t="shared" si="1"/>
        <v>0</v>
      </c>
      <c r="R27" s="33">
        <f t="shared" si="2"/>
        <v>0</v>
      </c>
      <c r="S27" s="33" t="str">
        <f t="shared" si="3"/>
        <v>F</v>
      </c>
    </row>
    <row r="28" spans="1:19" ht="15.75" customHeight="1">
      <c r="A28" s="1">
        <v>26</v>
      </c>
      <c r="B28" s="1">
        <v>38</v>
      </c>
      <c r="C28" s="1">
        <v>2017</v>
      </c>
      <c r="D28" s="1" t="s">
        <v>98</v>
      </c>
      <c r="E28" s="1" t="s">
        <v>99</v>
      </c>
      <c r="F28" s="37"/>
      <c r="G28" s="102">
        <v>14</v>
      </c>
      <c r="H28" s="38"/>
      <c r="I28" s="38"/>
      <c r="J28" s="36">
        <v>11.5</v>
      </c>
      <c r="K28" s="42"/>
      <c r="L28" s="38"/>
      <c r="M28" s="33">
        <f t="shared" si="0"/>
        <v>11.5</v>
      </c>
      <c r="N28" s="46" t="s">
        <v>104</v>
      </c>
      <c r="O28" s="39"/>
      <c r="P28" s="38"/>
      <c r="Q28" s="33">
        <f t="shared" si="1"/>
        <v>0</v>
      </c>
      <c r="R28" s="33">
        <f t="shared" si="2"/>
        <v>25.5</v>
      </c>
      <c r="S28" s="33" t="str">
        <f t="shared" si="3"/>
        <v>F</v>
      </c>
    </row>
    <row r="29" spans="1:19" ht="15.75" customHeight="1">
      <c r="A29" s="1">
        <v>27</v>
      </c>
      <c r="B29" s="1"/>
      <c r="C29" s="1"/>
      <c r="D29" s="1"/>
      <c r="E29" s="1"/>
      <c r="F29" s="37"/>
      <c r="G29" s="102"/>
      <c r="H29" s="38"/>
      <c r="I29" s="38"/>
      <c r="J29" s="36"/>
      <c r="K29" s="42"/>
      <c r="L29" s="38"/>
      <c r="M29" s="33">
        <f t="shared" si="0"/>
        <v>0</v>
      </c>
      <c r="N29" s="45"/>
      <c r="O29" s="39"/>
      <c r="P29" s="38"/>
      <c r="Q29" s="33">
        <f t="shared" si="1"/>
        <v>0</v>
      </c>
      <c r="R29" s="33">
        <f t="shared" si="2"/>
        <v>0</v>
      </c>
      <c r="S29" s="33" t="str">
        <f t="shared" si="3"/>
        <v>F</v>
      </c>
    </row>
    <row r="30" spans="1:19" ht="15.75" customHeight="1">
      <c r="A30" s="32">
        <v>28</v>
      </c>
      <c r="B30" s="1"/>
      <c r="C30" s="1"/>
      <c r="D30" s="1"/>
      <c r="E30" s="1"/>
      <c r="F30" s="37"/>
      <c r="G30" s="102"/>
      <c r="H30" s="38"/>
      <c r="I30" s="38"/>
      <c r="J30" s="36"/>
      <c r="K30" s="42"/>
      <c r="L30" s="38"/>
      <c r="M30" s="33">
        <f t="shared" si="0"/>
        <v>0</v>
      </c>
      <c r="N30" s="45"/>
      <c r="O30" s="39"/>
      <c r="P30" s="38"/>
      <c r="Q30" s="33">
        <f t="shared" si="1"/>
        <v>0</v>
      </c>
      <c r="R30" s="33">
        <f t="shared" si="2"/>
        <v>0</v>
      </c>
      <c r="S30" s="33" t="str">
        <f t="shared" si="3"/>
        <v>F</v>
      </c>
    </row>
    <row r="31" spans="1:19" s="25" customFormat="1" ht="15.75" customHeight="1">
      <c r="A31" s="1">
        <v>29</v>
      </c>
      <c r="B31" s="1"/>
      <c r="C31" s="1"/>
      <c r="D31" s="1"/>
      <c r="E31" s="1"/>
      <c r="F31" s="37"/>
      <c r="G31" s="102"/>
      <c r="H31" s="38"/>
      <c r="I31" s="38"/>
      <c r="J31" s="36"/>
      <c r="K31" s="42"/>
      <c r="L31" s="38"/>
      <c r="M31" s="33">
        <f t="shared" si="0"/>
        <v>0</v>
      </c>
      <c r="N31" s="45"/>
      <c r="O31" s="39"/>
      <c r="P31" s="38"/>
      <c r="Q31" s="33">
        <f t="shared" si="1"/>
        <v>0</v>
      </c>
      <c r="R31" s="33">
        <f t="shared" si="2"/>
        <v>0</v>
      </c>
      <c r="S31" s="33" t="str">
        <f t="shared" si="3"/>
        <v>F</v>
      </c>
    </row>
    <row r="32" spans="1:19" ht="15.75" customHeight="1">
      <c r="A32" s="1">
        <v>30</v>
      </c>
      <c r="B32" s="1"/>
      <c r="C32" s="1"/>
      <c r="D32" s="1"/>
      <c r="E32" s="1"/>
      <c r="F32" s="37"/>
      <c r="G32" s="102"/>
      <c r="H32" s="38"/>
      <c r="I32" s="38"/>
      <c r="J32" s="36"/>
      <c r="K32" s="42"/>
      <c r="L32" s="38"/>
      <c r="M32" s="33">
        <f t="shared" si="0"/>
        <v>0</v>
      </c>
      <c r="N32" s="45"/>
      <c r="O32" s="39"/>
      <c r="P32" s="38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/>
      <c r="C33" s="1"/>
      <c r="D33" s="1"/>
      <c r="E33" s="1"/>
      <c r="F33" s="37"/>
      <c r="G33" s="102"/>
      <c r="H33" s="38"/>
      <c r="I33" s="38"/>
      <c r="J33" s="36"/>
      <c r="K33" s="42"/>
      <c r="L33" s="38"/>
      <c r="M33" s="33">
        <f t="shared" si="0"/>
        <v>0</v>
      </c>
      <c r="N33" s="46"/>
      <c r="O33" s="39"/>
      <c r="P33" s="38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/>
      <c r="C34" s="1"/>
      <c r="D34" s="1"/>
      <c r="E34" s="1"/>
      <c r="F34" s="37"/>
      <c r="G34" s="102"/>
      <c r="H34" s="38"/>
      <c r="I34" s="38"/>
      <c r="J34" s="36"/>
      <c r="K34" s="42"/>
      <c r="L34" s="38"/>
      <c r="M34" s="33">
        <f t="shared" si="0"/>
        <v>0</v>
      </c>
      <c r="N34" s="46"/>
      <c r="O34" s="39"/>
      <c r="P34" s="38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/>
      <c r="C35" s="1"/>
      <c r="D35" s="1"/>
      <c r="E35" s="1"/>
      <c r="F35" s="37"/>
      <c r="G35" s="102"/>
      <c r="H35" s="38"/>
      <c r="I35" s="38"/>
      <c r="J35" s="36"/>
      <c r="K35" s="42"/>
      <c r="L35" s="38"/>
      <c r="M35" s="33">
        <f t="shared" si="0"/>
        <v>0</v>
      </c>
      <c r="N35" s="45"/>
      <c r="O35" s="39"/>
      <c r="P35" s="38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/>
      <c r="C36" s="1"/>
      <c r="D36" s="1"/>
      <c r="E36" s="1"/>
      <c r="F36" s="37"/>
      <c r="G36" s="102"/>
      <c r="H36" s="38"/>
      <c r="I36" s="38"/>
      <c r="J36" s="36"/>
      <c r="K36" s="42"/>
      <c r="L36" s="38"/>
      <c r="M36" s="33">
        <f t="shared" si="0"/>
        <v>0</v>
      </c>
      <c r="N36" s="45"/>
      <c r="O36" s="39"/>
      <c r="P36" s="38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/>
      <c r="C37" s="1"/>
      <c r="D37" s="1"/>
      <c r="E37" s="1"/>
      <c r="F37" s="37"/>
      <c r="G37" s="102"/>
      <c r="H37" s="38"/>
      <c r="I37" s="38"/>
      <c r="J37" s="36"/>
      <c r="K37" s="42"/>
      <c r="L37" s="38"/>
      <c r="M37" s="33">
        <f t="shared" si="0"/>
        <v>0</v>
      </c>
      <c r="N37" s="45"/>
      <c r="O37" s="39"/>
      <c r="P37" s="38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/>
      <c r="C38" s="1"/>
      <c r="D38" s="1"/>
      <c r="E38" s="1"/>
      <c r="F38" s="37"/>
      <c r="G38" s="102"/>
      <c r="H38" s="38"/>
      <c r="I38" s="38"/>
      <c r="J38" s="36"/>
      <c r="K38" s="42"/>
      <c r="L38" s="38"/>
      <c r="M38" s="33">
        <f t="shared" si="0"/>
        <v>0</v>
      </c>
      <c r="N38" s="45"/>
      <c r="O38" s="39"/>
      <c r="P38" s="38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/>
      <c r="C39" s="1"/>
      <c r="D39" s="1"/>
      <c r="E39" s="1"/>
      <c r="F39" s="37"/>
      <c r="G39" s="102"/>
      <c r="H39" s="38"/>
      <c r="I39" s="38"/>
      <c r="J39" s="36"/>
      <c r="K39" s="42"/>
      <c r="L39" s="38"/>
      <c r="M39" s="33">
        <f t="shared" si="0"/>
        <v>0</v>
      </c>
      <c r="N39" s="45"/>
      <c r="O39" s="39"/>
      <c r="P39" s="38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/>
      <c r="C40" s="1"/>
      <c r="D40" s="1"/>
      <c r="E40" s="1"/>
      <c r="F40" s="37"/>
      <c r="G40" s="102"/>
      <c r="H40" s="38"/>
      <c r="I40" s="38"/>
      <c r="J40" s="36"/>
      <c r="K40" s="42"/>
      <c r="L40" s="38"/>
      <c r="M40" s="33">
        <f t="shared" si="0"/>
        <v>0</v>
      </c>
      <c r="N40" s="45"/>
      <c r="O40" s="39"/>
      <c r="P40" s="38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/>
      <c r="C41" s="1"/>
      <c r="D41" s="1"/>
      <c r="E41" s="1"/>
      <c r="F41" s="37"/>
      <c r="G41" s="102"/>
      <c r="H41" s="38"/>
      <c r="I41" s="38"/>
      <c r="J41" s="36"/>
      <c r="K41" s="42"/>
      <c r="L41" s="38"/>
      <c r="M41" s="33">
        <f t="shared" si="0"/>
        <v>0</v>
      </c>
      <c r="N41" s="45"/>
      <c r="O41" s="39"/>
      <c r="P41" s="38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/>
      <c r="C42" s="1"/>
      <c r="D42" s="1"/>
      <c r="E42" s="1"/>
      <c r="F42" s="37"/>
      <c r="G42" s="102"/>
      <c r="H42" s="38"/>
      <c r="I42" s="38"/>
      <c r="J42" s="36"/>
      <c r="K42" s="42"/>
      <c r="L42" s="38"/>
      <c r="M42" s="33">
        <f t="shared" si="0"/>
        <v>0</v>
      </c>
      <c r="N42" s="45"/>
      <c r="O42" s="39"/>
      <c r="P42" s="38"/>
      <c r="Q42" s="33">
        <f t="shared" si="1"/>
        <v>0</v>
      </c>
      <c r="R42" s="33">
        <f t="shared" si="2"/>
        <v>0</v>
      </c>
      <c r="S42" s="33" t="str">
        <f t="shared" si="3"/>
        <v>F</v>
      </c>
    </row>
    <row r="43" spans="1:19" ht="15.75" customHeight="1">
      <c r="A43" s="24">
        <v>41</v>
      </c>
      <c r="B43" s="1"/>
      <c r="C43" s="1"/>
      <c r="D43" s="1"/>
      <c r="E43" s="1"/>
      <c r="F43" s="37"/>
      <c r="G43" s="102"/>
      <c r="H43" s="38"/>
      <c r="I43" s="38"/>
      <c r="J43" s="36"/>
      <c r="K43" s="42"/>
      <c r="L43" s="38"/>
      <c r="M43" s="33">
        <f t="shared" si="0"/>
        <v>0</v>
      </c>
      <c r="N43" s="45"/>
      <c r="O43" s="39"/>
      <c r="P43" s="38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7"/>
      <c r="G44" s="102"/>
      <c r="H44" s="38"/>
      <c r="I44" s="38"/>
      <c r="J44" s="36"/>
      <c r="K44" s="42"/>
      <c r="L44" s="38"/>
      <c r="M44" s="33">
        <f t="shared" si="0"/>
        <v>0</v>
      </c>
      <c r="N44" s="45"/>
      <c r="O44" s="39"/>
      <c r="P44" s="38"/>
      <c r="Q44" s="33">
        <f t="shared" si="1"/>
        <v>0</v>
      </c>
      <c r="R44" s="33">
        <f t="shared" si="2"/>
        <v>0</v>
      </c>
      <c r="S44" s="33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7"/>
      <c r="G45" s="102"/>
      <c r="H45" s="38"/>
      <c r="I45" s="38"/>
      <c r="J45" s="36"/>
      <c r="K45" s="42"/>
      <c r="L45" s="38"/>
      <c r="M45" s="33">
        <f t="shared" si="0"/>
        <v>0</v>
      </c>
      <c r="N45" s="45"/>
      <c r="O45" s="39"/>
      <c r="P45" s="38"/>
      <c r="Q45" s="33">
        <f t="shared" si="1"/>
        <v>0</v>
      </c>
      <c r="R45" s="33">
        <f t="shared" si="2"/>
        <v>0</v>
      </c>
      <c r="S45" s="33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7"/>
      <c r="G46" s="102"/>
      <c r="H46" s="38"/>
      <c r="I46" s="38"/>
      <c r="J46" s="36"/>
      <c r="K46" s="42"/>
      <c r="L46" s="38"/>
      <c r="M46" s="33">
        <f t="shared" si="0"/>
        <v>0</v>
      </c>
      <c r="N46" s="45"/>
      <c r="O46" s="39"/>
      <c r="P46" s="38"/>
      <c r="Q46" s="33">
        <f t="shared" si="1"/>
        <v>0</v>
      </c>
      <c r="R46" s="33">
        <f t="shared" si="2"/>
        <v>0</v>
      </c>
      <c r="S46" s="33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7"/>
      <c r="G47" s="102"/>
      <c r="H47" s="38"/>
      <c r="I47" s="38"/>
      <c r="J47" s="36"/>
      <c r="K47" s="42"/>
      <c r="L47" s="38"/>
      <c r="M47" s="33">
        <f t="shared" si="0"/>
        <v>0</v>
      </c>
      <c r="N47" s="45"/>
      <c r="O47" s="39"/>
      <c r="P47" s="38"/>
      <c r="Q47" s="33">
        <f t="shared" si="1"/>
        <v>0</v>
      </c>
      <c r="R47" s="33">
        <f t="shared" si="2"/>
        <v>0</v>
      </c>
      <c r="S47" s="33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7"/>
      <c r="G48" s="102"/>
      <c r="H48" s="38"/>
      <c r="I48" s="38"/>
      <c r="J48" s="36"/>
      <c r="K48" s="42"/>
      <c r="L48" s="38"/>
      <c r="M48" s="33">
        <f t="shared" si="0"/>
        <v>0</v>
      </c>
      <c r="N48" s="46"/>
      <c r="O48" s="39"/>
      <c r="P48" s="38"/>
      <c r="Q48" s="33">
        <f t="shared" si="1"/>
        <v>0</v>
      </c>
      <c r="R48" s="33">
        <f t="shared" si="2"/>
        <v>0</v>
      </c>
      <c r="S48" s="33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7"/>
      <c r="G49" s="102"/>
      <c r="H49" s="38"/>
      <c r="I49" s="38"/>
      <c r="J49" s="36"/>
      <c r="K49" s="42"/>
      <c r="L49" s="38"/>
      <c r="M49" s="33">
        <f t="shared" si="0"/>
        <v>0</v>
      </c>
      <c r="N49" s="45"/>
      <c r="O49" s="39"/>
      <c r="P49" s="38"/>
      <c r="Q49" s="33">
        <f t="shared" si="1"/>
        <v>0</v>
      </c>
      <c r="R49" s="33">
        <f t="shared" si="2"/>
        <v>0</v>
      </c>
      <c r="S49" s="33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7"/>
      <c r="G50" s="102"/>
      <c r="H50" s="38"/>
      <c r="I50" s="38"/>
      <c r="J50" s="36"/>
      <c r="K50" s="42"/>
      <c r="L50" s="38"/>
      <c r="M50" s="33">
        <f t="shared" si="0"/>
        <v>0</v>
      </c>
      <c r="N50" s="46"/>
      <c r="O50" s="39"/>
      <c r="P50" s="38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7"/>
      <c r="G51" s="102"/>
      <c r="H51" s="38"/>
      <c r="I51" s="38"/>
      <c r="J51" s="36"/>
      <c r="K51" s="42"/>
      <c r="L51" s="38"/>
      <c r="M51" s="33">
        <f t="shared" si="0"/>
        <v>0</v>
      </c>
      <c r="N51" s="45"/>
      <c r="O51" s="39"/>
      <c r="P51" s="38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7"/>
      <c r="G52" s="102"/>
      <c r="H52" s="38"/>
      <c r="I52" s="38"/>
      <c r="J52" s="36"/>
      <c r="K52" s="42"/>
      <c r="L52" s="38"/>
      <c r="M52" s="33">
        <f t="shared" si="0"/>
        <v>0</v>
      </c>
      <c r="N52" s="45"/>
      <c r="O52" s="39"/>
      <c r="P52" s="38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7"/>
      <c r="G53" s="102"/>
      <c r="H53" s="38"/>
      <c r="I53" s="38"/>
      <c r="J53" s="36"/>
      <c r="K53" s="42"/>
      <c r="L53" s="38"/>
      <c r="M53" s="33">
        <f t="shared" si="0"/>
        <v>0</v>
      </c>
      <c r="N53" s="45"/>
      <c r="O53" s="39"/>
      <c r="P53" s="38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7"/>
      <c r="G54" s="102"/>
      <c r="H54" s="38"/>
      <c r="I54" s="38"/>
      <c r="J54" s="36"/>
      <c r="K54" s="42"/>
      <c r="L54" s="38"/>
      <c r="M54" s="33">
        <f t="shared" si="0"/>
        <v>0</v>
      </c>
      <c r="N54" s="46"/>
      <c r="O54" s="39"/>
      <c r="P54" s="38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7"/>
      <c r="G55" s="102"/>
      <c r="H55" s="38"/>
      <c r="I55" s="38"/>
      <c r="J55" s="36"/>
      <c r="K55" s="42"/>
      <c r="L55" s="38"/>
      <c r="M55" s="33">
        <f t="shared" si="0"/>
        <v>0</v>
      </c>
      <c r="N55" s="45"/>
      <c r="O55" s="39"/>
      <c r="P55" s="38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7"/>
      <c r="G56" s="102"/>
      <c r="H56" s="38"/>
      <c r="I56" s="38"/>
      <c r="J56" s="36"/>
      <c r="K56" s="42"/>
      <c r="L56" s="38"/>
      <c r="M56" s="33">
        <f t="shared" si="0"/>
        <v>0</v>
      </c>
      <c r="N56" s="45"/>
      <c r="O56" s="39"/>
      <c r="P56" s="38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7"/>
      <c r="G57" s="102"/>
      <c r="H57" s="38"/>
      <c r="I57" s="38"/>
      <c r="J57" s="36"/>
      <c r="K57" s="42"/>
      <c r="L57" s="38"/>
      <c r="M57" s="33">
        <f t="shared" si="0"/>
        <v>0</v>
      </c>
      <c r="N57" s="45"/>
      <c r="O57" s="39"/>
      <c r="P57" s="38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7"/>
      <c r="G58" s="102"/>
      <c r="H58" s="38"/>
      <c r="I58" s="38"/>
      <c r="J58" s="36"/>
      <c r="K58" s="42"/>
      <c r="L58" s="38"/>
      <c r="M58" s="33">
        <f t="shared" si="0"/>
        <v>0</v>
      </c>
      <c r="N58" s="45"/>
      <c r="O58" s="39"/>
      <c r="P58" s="38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7"/>
      <c r="G59" s="102"/>
      <c r="H59" s="38"/>
      <c r="I59" s="38"/>
      <c r="J59" s="36"/>
      <c r="K59" s="42"/>
      <c r="L59" s="38"/>
      <c r="M59" s="33">
        <f t="shared" si="0"/>
        <v>0</v>
      </c>
      <c r="N59" s="45"/>
      <c r="O59" s="39"/>
      <c r="P59" s="38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7"/>
      <c r="G60" s="102"/>
      <c r="H60" s="38"/>
      <c r="I60" s="38"/>
      <c r="J60" s="36"/>
      <c r="K60" s="42"/>
      <c r="L60" s="38"/>
      <c r="M60" s="33">
        <f t="shared" si="0"/>
        <v>0</v>
      </c>
      <c r="N60" s="45"/>
      <c r="O60" s="39"/>
      <c r="P60" s="38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7"/>
      <c r="G61" s="102"/>
      <c r="H61" s="38"/>
      <c r="I61" s="38"/>
      <c r="J61" s="36"/>
      <c r="K61" s="42"/>
      <c r="L61" s="38"/>
      <c r="M61" s="33">
        <f t="shared" si="0"/>
        <v>0</v>
      </c>
      <c r="N61" s="45"/>
      <c r="O61" s="39"/>
      <c r="P61" s="38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7"/>
      <c r="G62" s="102"/>
      <c r="H62" s="38"/>
      <c r="I62" s="38"/>
      <c r="J62" s="36"/>
      <c r="K62" s="42"/>
      <c r="L62" s="38"/>
      <c r="M62" s="33">
        <f t="shared" si="0"/>
        <v>0</v>
      </c>
      <c r="N62" s="45"/>
      <c r="O62" s="39"/>
      <c r="P62" s="38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7"/>
      <c r="G63" s="102"/>
      <c r="H63" s="38"/>
      <c r="I63" s="38"/>
      <c r="J63" s="36"/>
      <c r="K63" s="42"/>
      <c r="L63" s="38"/>
      <c r="M63" s="33">
        <f t="shared" si="0"/>
        <v>0</v>
      </c>
      <c r="N63" s="45"/>
      <c r="O63" s="39"/>
      <c r="P63" s="38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7"/>
      <c r="G64" s="102"/>
      <c r="H64" s="38"/>
      <c r="I64" s="38"/>
      <c r="J64" s="36"/>
      <c r="K64" s="42"/>
      <c r="L64" s="38"/>
      <c r="M64" s="33">
        <f aca="true" t="shared" si="4" ref="M64:M69">MAX(J64,K64,L64)</f>
        <v>0</v>
      </c>
      <c r="N64" s="45"/>
      <c r="O64" s="39"/>
      <c r="P64" s="38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7"/>
      <c r="G65" s="102"/>
      <c r="H65" s="38"/>
      <c r="I65" s="38"/>
      <c r="J65" s="36"/>
      <c r="K65" s="42"/>
      <c r="L65" s="38"/>
      <c r="M65" s="33">
        <f t="shared" si="4"/>
        <v>0</v>
      </c>
      <c r="N65" s="45"/>
      <c r="O65" s="39"/>
      <c r="P65" s="38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7"/>
      <c r="G66" s="102"/>
      <c r="H66" s="38"/>
      <c r="I66" s="38"/>
      <c r="J66" s="36"/>
      <c r="K66" s="42"/>
      <c r="L66" s="38"/>
      <c r="M66" s="33">
        <f t="shared" si="4"/>
        <v>0</v>
      </c>
      <c r="N66" s="45"/>
      <c r="O66" s="39"/>
      <c r="P66" s="38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7"/>
      <c r="G67" s="102"/>
      <c r="H67" s="38"/>
      <c r="I67" s="38"/>
      <c r="J67" s="36"/>
      <c r="K67" s="42"/>
      <c r="L67" s="38"/>
      <c r="M67" s="33">
        <f t="shared" si="4"/>
        <v>0</v>
      </c>
      <c r="N67" s="45"/>
      <c r="O67" s="39"/>
      <c r="P67" s="38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7"/>
      <c r="G68" s="102"/>
      <c r="H68" s="38"/>
      <c r="I68" s="38"/>
      <c r="J68" s="36"/>
      <c r="K68" s="42"/>
      <c r="L68" s="38"/>
      <c r="M68" s="33">
        <f t="shared" si="4"/>
        <v>0</v>
      </c>
      <c r="N68" s="45"/>
      <c r="O68" s="39"/>
      <c r="P68" s="38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7"/>
      <c r="G69" s="102"/>
      <c r="H69" s="38"/>
      <c r="I69" s="38"/>
      <c r="J69" s="36"/>
      <c r="K69" s="42"/>
      <c r="L69" s="38"/>
      <c r="M69" s="33">
        <f t="shared" si="4"/>
        <v>0</v>
      </c>
      <c r="N69" s="45"/>
      <c r="O69" s="39"/>
      <c r="P69" s="38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 s="43"/>
      <c r="O70" s="25"/>
      <c r="P70" s="25"/>
      <c r="Q70"/>
      <c r="R70"/>
      <c r="S70"/>
    </row>
    <row r="71" spans="2:19" ht="15">
      <c r="B71"/>
      <c r="M71"/>
      <c r="N71" s="43"/>
      <c r="O71"/>
      <c r="P71"/>
      <c r="Q71"/>
      <c r="R71"/>
      <c r="S71"/>
    </row>
    <row r="72" spans="2:19" ht="15">
      <c r="B72"/>
      <c r="M72"/>
      <c r="N72" s="43"/>
      <c r="O72"/>
      <c r="P72"/>
      <c r="Q72"/>
      <c r="R72"/>
      <c r="S72"/>
    </row>
    <row r="73" spans="2:19" ht="15">
      <c r="B73"/>
      <c r="M73"/>
      <c r="N73" s="43"/>
      <c r="O73"/>
      <c r="P73"/>
      <c r="Q73"/>
      <c r="R73"/>
      <c r="S73"/>
    </row>
    <row r="74" spans="2:19" ht="15">
      <c r="B74"/>
      <c r="M74"/>
      <c r="N74" s="43"/>
      <c r="O74"/>
      <c r="P74"/>
      <c r="Q74"/>
      <c r="R74"/>
      <c r="S74"/>
    </row>
    <row r="75" spans="2:19" ht="15">
      <c r="B75"/>
      <c r="M75"/>
      <c r="N75" s="43"/>
      <c r="O75"/>
      <c r="P75"/>
      <c r="Q75"/>
      <c r="R75"/>
      <c r="S75"/>
    </row>
    <row r="76" spans="2:19" ht="15">
      <c r="B76"/>
      <c r="M76"/>
      <c r="N76" s="43"/>
      <c r="O76"/>
      <c r="P76"/>
      <c r="Q76"/>
      <c r="R76"/>
      <c r="S76"/>
    </row>
    <row r="77" spans="2:19" ht="15">
      <c r="B77"/>
      <c r="M77"/>
      <c r="N77" s="43"/>
      <c r="O77"/>
      <c r="P77"/>
      <c r="Q77"/>
      <c r="R77"/>
      <c r="S77"/>
    </row>
    <row r="78" spans="2:19" ht="15">
      <c r="B78"/>
      <c r="M78"/>
      <c r="N78" s="43"/>
      <c r="O78"/>
      <c r="P78"/>
      <c r="Q78"/>
      <c r="R78"/>
      <c r="S78"/>
    </row>
    <row r="79" spans="2:19" ht="15">
      <c r="B79"/>
      <c r="M79"/>
      <c r="N79" s="43"/>
      <c r="O79"/>
      <c r="P79"/>
      <c r="Q79"/>
      <c r="R79"/>
      <c r="S79"/>
    </row>
    <row r="80" spans="2:19" ht="15">
      <c r="B80"/>
      <c r="M80"/>
      <c r="N80" s="43"/>
      <c r="O80"/>
      <c r="P80"/>
      <c r="Q80"/>
      <c r="R80"/>
      <c r="S80"/>
    </row>
    <row r="81" spans="2:19" ht="15">
      <c r="B81"/>
      <c r="M81"/>
      <c r="N81" s="43"/>
      <c r="O81"/>
      <c r="P81"/>
      <c r="Q81"/>
      <c r="R81"/>
      <c r="S81"/>
    </row>
    <row r="82" spans="2:19" ht="15">
      <c r="B82"/>
      <c r="M82"/>
      <c r="N82" s="43"/>
      <c r="O82"/>
      <c r="P82"/>
      <c r="Q82"/>
      <c r="R82"/>
      <c r="S82"/>
    </row>
    <row r="83" spans="2:19" ht="15">
      <c r="B83"/>
      <c r="M83"/>
      <c r="N83" s="43"/>
      <c r="O83"/>
      <c r="P83"/>
      <c r="Q83"/>
      <c r="R83"/>
      <c r="S83"/>
    </row>
    <row r="84" spans="2:19" ht="15">
      <c r="B84"/>
      <c r="M84"/>
      <c r="N84" s="43"/>
      <c r="O84"/>
      <c r="P84"/>
      <c r="Q84"/>
      <c r="R84"/>
      <c r="S84"/>
    </row>
    <row r="85" spans="2:19" ht="15">
      <c r="B85"/>
      <c r="M85"/>
      <c r="N85" s="43"/>
      <c r="O85"/>
      <c r="P85"/>
      <c r="Q85"/>
      <c r="R85"/>
      <c r="S85"/>
    </row>
    <row r="86" spans="2:19" ht="15">
      <c r="B86"/>
      <c r="M86"/>
      <c r="N86" s="43"/>
      <c r="O86"/>
      <c r="P86"/>
      <c r="Q86"/>
      <c r="R86"/>
      <c r="S86"/>
    </row>
    <row r="87" spans="2:19" ht="15">
      <c r="B87"/>
      <c r="M87"/>
      <c r="N87" s="43"/>
      <c r="O87"/>
      <c r="P87"/>
      <c r="Q87"/>
      <c r="R87"/>
      <c r="S87"/>
    </row>
    <row r="88" spans="2:19" ht="15">
      <c r="B88"/>
      <c r="M88"/>
      <c r="N88" s="43"/>
      <c r="O88" s="25"/>
      <c r="P88" s="25"/>
      <c r="Q88"/>
      <c r="R88"/>
      <c r="S88"/>
    </row>
    <row r="89" spans="2:19" ht="15">
      <c r="B89"/>
      <c r="M89"/>
      <c r="N89" s="43"/>
      <c r="O89" s="25"/>
      <c r="P89" s="25"/>
      <c r="Q89"/>
      <c r="R89"/>
      <c r="S89"/>
    </row>
    <row r="90" spans="2:19" ht="15">
      <c r="B90"/>
      <c r="M90"/>
      <c r="N90" s="43"/>
      <c r="O90" s="25"/>
      <c r="P90" s="25"/>
      <c r="Q90"/>
      <c r="R90"/>
      <c r="S90"/>
    </row>
    <row r="91" spans="2:19" ht="15">
      <c r="B91"/>
      <c r="N91" s="43"/>
      <c r="O91"/>
      <c r="P91"/>
      <c r="Q91" s="25"/>
      <c r="R91" s="25"/>
      <c r="S91" s="25"/>
    </row>
    <row r="92" spans="2:19" ht="15">
      <c r="B92"/>
      <c r="N92" s="43"/>
      <c r="O92"/>
      <c r="P92"/>
      <c r="Q92" s="25"/>
      <c r="R92" s="25"/>
      <c r="S92" s="25"/>
    </row>
    <row r="93" spans="2:19" ht="15">
      <c r="B93"/>
      <c r="N93" s="43"/>
      <c r="O93"/>
      <c r="P93"/>
      <c r="Q93" s="25"/>
      <c r="R93" s="25"/>
      <c r="S93" s="25"/>
    </row>
    <row r="94" spans="2:19" ht="15">
      <c r="B94"/>
      <c r="N94" s="43"/>
      <c r="O94"/>
      <c r="P94"/>
      <c r="Q94" s="25"/>
      <c r="R94" s="25"/>
      <c r="S94" s="25"/>
    </row>
    <row r="95" spans="2:19" ht="15">
      <c r="B95"/>
      <c r="N95" s="43"/>
      <c r="O95"/>
      <c r="P95"/>
      <c r="Q95" s="25"/>
      <c r="R95" s="25"/>
      <c r="S95" s="25"/>
    </row>
    <row r="96" spans="2:19" ht="15">
      <c r="B96"/>
      <c r="N96" s="43"/>
      <c r="O96"/>
      <c r="P96"/>
      <c r="Q96" s="25"/>
      <c r="R96" s="25"/>
      <c r="S96" s="25"/>
    </row>
    <row r="97" spans="2:19" ht="15">
      <c r="B97"/>
      <c r="N97" s="43"/>
      <c r="O97"/>
      <c r="P97"/>
      <c r="Q97" s="25"/>
      <c r="R97" s="25"/>
      <c r="S97" s="25"/>
    </row>
    <row r="98" spans="2:19" ht="15">
      <c r="B98"/>
      <c r="N98" s="43"/>
      <c r="O98"/>
      <c r="P98"/>
      <c r="Q98" s="25"/>
      <c r="R98" s="25"/>
      <c r="S98" s="25"/>
    </row>
    <row r="99" spans="2:19" ht="15">
      <c r="B99"/>
      <c r="N99" s="43"/>
      <c r="O99"/>
      <c r="P99"/>
      <c r="Q99" s="25"/>
      <c r="R99" s="25"/>
      <c r="S99" s="25"/>
    </row>
    <row r="100" spans="2:19" ht="15">
      <c r="B100"/>
      <c r="N100" s="43"/>
      <c r="O100"/>
      <c r="P100"/>
      <c r="Q100" s="25"/>
      <c r="R100" s="25"/>
      <c r="S100" s="25"/>
    </row>
    <row r="101" spans="2:19" ht="15">
      <c r="B101"/>
      <c r="N101" s="43"/>
      <c r="O101"/>
      <c r="P101"/>
      <c r="Q101" s="25"/>
      <c r="R101" s="25"/>
      <c r="S101" s="25"/>
    </row>
    <row r="102" spans="2:19" ht="15">
      <c r="B102"/>
      <c r="N102" s="43"/>
      <c r="O102"/>
      <c r="P102"/>
      <c r="Q102" s="25"/>
      <c r="R102" s="25"/>
      <c r="S102" s="25"/>
    </row>
    <row r="103" spans="2:19" ht="15">
      <c r="B103"/>
      <c r="N103" s="43"/>
      <c r="O103"/>
      <c r="P103"/>
      <c r="Q103" s="25"/>
      <c r="R103" s="25"/>
      <c r="S103" s="25"/>
    </row>
    <row r="104" spans="2:19" ht="15">
      <c r="B104"/>
      <c r="N104" s="43"/>
      <c r="O104"/>
      <c r="P104"/>
      <c r="Q104" s="25"/>
      <c r="R104" s="25"/>
      <c r="S104" s="25"/>
    </row>
    <row r="105" spans="2:19" ht="15">
      <c r="B105"/>
      <c r="N105" s="43"/>
      <c r="O105"/>
      <c r="P105"/>
      <c r="Q105" s="25"/>
      <c r="R105" s="25"/>
      <c r="S105" s="25"/>
    </row>
    <row r="106" spans="2:19" ht="15">
      <c r="B106"/>
      <c r="N106" s="43"/>
      <c r="O106"/>
      <c r="P106"/>
      <c r="Q106" s="25"/>
      <c r="R106" s="25"/>
      <c r="S106" s="25"/>
    </row>
    <row r="107" spans="2:19" ht="15">
      <c r="B107"/>
      <c r="N107" s="43"/>
      <c r="O107"/>
      <c r="P107"/>
      <c r="Q107" s="25"/>
      <c r="R107" s="25"/>
      <c r="S107" s="25"/>
    </row>
    <row r="108" spans="2:19" ht="15">
      <c r="B108"/>
      <c r="N108" s="43"/>
      <c r="O108"/>
      <c r="P108"/>
      <c r="Q108" s="25"/>
      <c r="R108" s="25"/>
      <c r="S108" s="25"/>
    </row>
    <row r="109" spans="2:19" ht="15">
      <c r="B109"/>
      <c r="N109" s="43"/>
      <c r="O109"/>
      <c r="P109"/>
      <c r="Q109" s="25"/>
      <c r="R109" s="25"/>
      <c r="S109" s="25"/>
    </row>
    <row r="110" spans="2:19" ht="15">
      <c r="B110"/>
      <c r="N110" s="43"/>
      <c r="O110"/>
      <c r="P110"/>
      <c r="Q110" s="25"/>
      <c r="R110" s="25"/>
      <c r="S110" s="25"/>
    </row>
    <row r="111" spans="2:19" ht="15">
      <c r="B111"/>
      <c r="N111" s="43"/>
      <c r="O111"/>
      <c r="P111"/>
      <c r="Q111" s="25"/>
      <c r="R111" s="25"/>
      <c r="S111" s="25"/>
    </row>
    <row r="112" spans="2:19" ht="15">
      <c r="B112"/>
      <c r="N112" s="43"/>
      <c r="O112"/>
      <c r="P112"/>
      <c r="Q112" s="25"/>
      <c r="R112" s="25"/>
      <c r="S112" s="25"/>
    </row>
    <row r="113" spans="2:19" ht="15">
      <c r="B113"/>
      <c r="N113" s="43"/>
      <c r="O113"/>
      <c r="P113"/>
      <c r="Q113" s="25"/>
      <c r="R113" s="25"/>
      <c r="S113" s="25"/>
    </row>
    <row r="114" spans="2:19" ht="15">
      <c r="B114"/>
      <c r="N114" s="43"/>
      <c r="O114"/>
      <c r="P114"/>
      <c r="Q114" s="25"/>
      <c r="R114" s="25"/>
      <c r="S114" s="25"/>
    </row>
    <row r="115" spans="2:19" ht="15">
      <c r="B115"/>
      <c r="N115" s="43"/>
      <c r="O115"/>
      <c r="P115"/>
      <c r="Q115" s="25"/>
      <c r="R115" s="25"/>
      <c r="S115" s="25"/>
    </row>
    <row r="116" spans="2:19" ht="15">
      <c r="B116"/>
      <c r="N116" s="43"/>
      <c r="O116"/>
      <c r="P116"/>
      <c r="Q116" s="25"/>
      <c r="R116" s="25"/>
      <c r="S116" s="25"/>
    </row>
    <row r="117" spans="2:19" ht="15">
      <c r="B117"/>
      <c r="N117" s="43"/>
      <c r="O117"/>
      <c r="P117"/>
      <c r="Q117" s="25"/>
      <c r="R117" s="25"/>
      <c r="S117" s="25"/>
    </row>
    <row r="118" spans="2:19" ht="15">
      <c r="B118"/>
      <c r="N118" s="43"/>
      <c r="O118"/>
      <c r="P118"/>
      <c r="Q118" s="25"/>
      <c r="R118" s="25"/>
      <c r="S118" s="25"/>
    </row>
    <row r="119" spans="2:19" ht="15">
      <c r="B119"/>
      <c r="N119" s="43"/>
      <c r="O119"/>
      <c r="P119"/>
      <c r="Q119" s="25"/>
      <c r="R119" s="25"/>
      <c r="S119" s="25"/>
    </row>
    <row r="120" spans="2:19" ht="15">
      <c r="B120"/>
      <c r="N120" s="43"/>
      <c r="O120"/>
      <c r="P120"/>
      <c r="Q120" s="25"/>
      <c r="R120" s="25"/>
      <c r="S120" s="25"/>
    </row>
    <row r="121" spans="2:19" ht="15">
      <c r="B121"/>
      <c r="N121" s="43"/>
      <c r="O121"/>
      <c r="P121"/>
      <c r="Q121" s="25"/>
      <c r="R121" s="25"/>
      <c r="S121" s="25"/>
    </row>
    <row r="122" spans="2:19" ht="15">
      <c r="B122"/>
      <c r="N122" s="43"/>
      <c r="O122"/>
      <c r="P122"/>
      <c r="Q122" s="25"/>
      <c r="R122" s="25"/>
      <c r="S122" s="25"/>
    </row>
    <row r="123" spans="2:19" ht="15">
      <c r="B123"/>
      <c r="N123" s="43"/>
      <c r="O123"/>
      <c r="P123"/>
      <c r="Q123" s="25"/>
      <c r="R123" s="25"/>
      <c r="S123" s="25"/>
    </row>
    <row r="124" spans="2:19" ht="15">
      <c r="B124"/>
      <c r="N124" s="43"/>
      <c r="O124"/>
      <c r="P124"/>
      <c r="Q124" s="25"/>
      <c r="R124" s="25"/>
      <c r="S124" s="25"/>
    </row>
    <row r="125" spans="2:19" ht="15">
      <c r="B125"/>
      <c r="N125" s="43"/>
      <c r="O125"/>
      <c r="P125"/>
      <c r="Q125" s="25"/>
      <c r="R125" s="25"/>
      <c r="S125" s="25"/>
    </row>
    <row r="126" spans="2:19" ht="15">
      <c r="B126"/>
      <c r="N126" s="43"/>
      <c r="O126"/>
      <c r="P126"/>
      <c r="Q126" s="25"/>
      <c r="R126" s="25"/>
      <c r="S126" s="25"/>
    </row>
    <row r="127" spans="2:19" ht="15">
      <c r="B127"/>
      <c r="N127" s="43"/>
      <c r="O127"/>
      <c r="P127"/>
      <c r="Q127" s="25"/>
      <c r="R127" s="25"/>
      <c r="S127" s="25"/>
    </row>
    <row r="128" spans="2:19" ht="15">
      <c r="B128"/>
      <c r="N128" s="43"/>
      <c r="O128"/>
      <c r="P128"/>
      <c r="Q128" s="25"/>
      <c r="R128" s="25"/>
      <c r="S128" s="25"/>
    </row>
    <row r="129" spans="2:19" ht="15">
      <c r="B129"/>
      <c r="N129" s="43"/>
      <c r="O129"/>
      <c r="P129"/>
      <c r="Q129" s="25"/>
      <c r="R129" s="25"/>
      <c r="S129" s="25"/>
    </row>
    <row r="130" spans="2:19" ht="15">
      <c r="B130"/>
      <c r="N130" s="43"/>
      <c r="O130"/>
      <c r="P130"/>
      <c r="Q130" s="25"/>
      <c r="R130" s="25"/>
      <c r="S130" s="25"/>
    </row>
    <row r="131" spans="2:19" ht="15">
      <c r="B131"/>
      <c r="N131" s="43"/>
      <c r="O131"/>
      <c r="P131"/>
      <c r="Q131" s="25"/>
      <c r="R131" s="25"/>
      <c r="S131" s="25"/>
    </row>
    <row r="132" spans="2:19" ht="15">
      <c r="B132"/>
      <c r="N132" s="43"/>
      <c r="O132"/>
      <c r="P132"/>
      <c r="Q132" s="25"/>
      <c r="R132" s="25"/>
      <c r="S132" s="25"/>
    </row>
    <row r="133" spans="2:19" ht="15">
      <c r="B133"/>
      <c r="N133" s="43"/>
      <c r="O133"/>
      <c r="P133"/>
      <c r="Q133" s="25"/>
      <c r="R133" s="25"/>
      <c r="S133" s="25"/>
    </row>
    <row r="134" spans="2:19" ht="15">
      <c r="B134"/>
      <c r="N134" s="43"/>
      <c r="O134"/>
      <c r="P134"/>
      <c r="Q134" s="25"/>
      <c r="R134" s="25"/>
      <c r="S134" s="25"/>
    </row>
    <row r="135" spans="2:19" ht="15">
      <c r="B135"/>
      <c r="N135" s="43"/>
      <c r="O135"/>
      <c r="P135"/>
      <c r="Q135" s="25"/>
      <c r="R135" s="25"/>
      <c r="S135" s="25"/>
    </row>
    <row r="136" spans="2:19" ht="15">
      <c r="B136"/>
      <c r="N136" s="43"/>
      <c r="O136"/>
      <c r="P136"/>
      <c r="Q136" s="25"/>
      <c r="R136" s="25"/>
      <c r="S136" s="25"/>
    </row>
    <row r="137" spans="2:19" ht="15">
      <c r="B137"/>
      <c r="N137" s="43"/>
      <c r="O137"/>
      <c r="P137"/>
      <c r="Q137" s="25"/>
      <c r="R137" s="25"/>
      <c r="S137" s="25"/>
    </row>
    <row r="138" spans="2:19" ht="15">
      <c r="B138"/>
      <c r="N138" s="43"/>
      <c r="O138"/>
      <c r="P138"/>
      <c r="Q138" s="25"/>
      <c r="R138" s="25"/>
      <c r="S138" s="25"/>
    </row>
    <row r="139" spans="2:19" ht="15">
      <c r="B139"/>
      <c r="N139" s="43"/>
      <c r="O139"/>
      <c r="P139"/>
      <c r="Q139" s="25"/>
      <c r="R139" s="25"/>
      <c r="S139" s="25"/>
    </row>
    <row r="140" spans="2:19" ht="15">
      <c r="B140"/>
      <c r="N140" s="43"/>
      <c r="O140"/>
      <c r="P140"/>
      <c r="Q140" s="25"/>
      <c r="R140" s="25"/>
      <c r="S140" s="25"/>
    </row>
    <row r="141" spans="2:19" ht="15">
      <c r="B141"/>
      <c r="N141" s="43"/>
      <c r="O141"/>
      <c r="P141"/>
      <c r="Q141" s="25"/>
      <c r="R141" s="25"/>
      <c r="S141" s="25"/>
    </row>
    <row r="142" spans="2:19" ht="15">
      <c r="B142"/>
      <c r="N142" s="43"/>
      <c r="O142"/>
      <c r="P142"/>
      <c r="Q142" s="25"/>
      <c r="R142" s="25"/>
      <c r="S142" s="25"/>
    </row>
    <row r="143" spans="2:19" ht="15">
      <c r="B143"/>
      <c r="N143" s="43"/>
      <c r="O143"/>
      <c r="P143"/>
      <c r="Q143" s="25"/>
      <c r="R143" s="25"/>
      <c r="S143" s="25"/>
    </row>
    <row r="144" spans="2:19" ht="15">
      <c r="B144"/>
      <c r="N144" s="43"/>
      <c r="O144"/>
      <c r="P144"/>
      <c r="Q144" s="25"/>
      <c r="R144" s="25"/>
      <c r="S144" s="25"/>
    </row>
    <row r="145" spans="2:19" ht="15">
      <c r="B145"/>
      <c r="N145" s="43"/>
      <c r="O145"/>
      <c r="P145"/>
      <c r="Q145" s="25"/>
      <c r="R145" s="25"/>
      <c r="S145" s="25"/>
    </row>
    <row r="146" spans="2:19" ht="15">
      <c r="B146"/>
      <c r="N146" s="43"/>
      <c r="O146"/>
      <c r="P146"/>
      <c r="Q146" s="25"/>
      <c r="R146" s="25"/>
      <c r="S146" s="25"/>
    </row>
    <row r="147" spans="2:19" ht="15">
      <c r="B147"/>
      <c r="N147" s="43"/>
      <c r="O147"/>
      <c r="P147"/>
      <c r="Q147" s="25"/>
      <c r="R147" s="25"/>
      <c r="S147" s="25"/>
    </row>
    <row r="148" spans="2:19" ht="15">
      <c r="B148"/>
      <c r="N148" s="43"/>
      <c r="O148"/>
      <c r="P148"/>
      <c r="Q148" s="25"/>
      <c r="R148" s="25"/>
      <c r="S148" s="25"/>
    </row>
    <row r="149" spans="2:19" ht="15">
      <c r="B149"/>
      <c r="N149" s="43"/>
      <c r="O149"/>
      <c r="P149"/>
      <c r="Q149" s="25"/>
      <c r="R149" s="25"/>
      <c r="S149" s="25"/>
    </row>
    <row r="150" spans="2:19" ht="15">
      <c r="B150"/>
      <c r="N150" s="43"/>
      <c r="O150"/>
      <c r="P150"/>
      <c r="Q150" s="25"/>
      <c r="R150" s="25"/>
      <c r="S150" s="25"/>
    </row>
    <row r="151" spans="2:19" ht="15">
      <c r="B151"/>
      <c r="N151" s="43"/>
      <c r="O151"/>
      <c r="P151"/>
      <c r="Q151" s="25"/>
      <c r="R151" s="25"/>
      <c r="S151" s="25"/>
    </row>
    <row r="152" spans="2:19" ht="15">
      <c r="B152"/>
      <c r="N152" s="43"/>
      <c r="O152"/>
      <c r="P152"/>
      <c r="Q152" s="25"/>
      <c r="R152" s="25"/>
      <c r="S152" s="25"/>
    </row>
    <row r="153" spans="2:19" ht="15">
      <c r="B153"/>
      <c r="N153" s="43"/>
      <c r="O153"/>
      <c r="P153"/>
      <c r="Q153" s="25"/>
      <c r="R153" s="25"/>
      <c r="S153" s="25"/>
    </row>
    <row r="154" spans="2:19" ht="15">
      <c r="B154"/>
      <c r="N154" s="43"/>
      <c r="O154"/>
      <c r="P154"/>
      <c r="Q154" s="25"/>
      <c r="R154" s="25"/>
      <c r="S154" s="25"/>
    </row>
    <row r="155" spans="2:19" ht="15">
      <c r="B155"/>
      <c r="N155" s="43"/>
      <c r="O155"/>
      <c r="P155"/>
      <c r="Q155" s="25"/>
      <c r="R155" s="25"/>
      <c r="S155" s="25"/>
    </row>
    <row r="156" spans="2:19" ht="15">
      <c r="B156"/>
      <c r="N156" s="43"/>
      <c r="O156"/>
      <c r="P156"/>
      <c r="Q156" s="25"/>
      <c r="R156" s="25"/>
      <c r="S156" s="25"/>
    </row>
    <row r="157" spans="2:19" ht="15">
      <c r="B157"/>
      <c r="N157" s="43"/>
      <c r="O157"/>
      <c r="P157"/>
      <c r="Q157" s="25"/>
      <c r="R157" s="25"/>
      <c r="S157" s="25"/>
    </row>
    <row r="158" spans="2:19" ht="15">
      <c r="B158"/>
      <c r="N158" s="43"/>
      <c r="O158"/>
      <c r="P158"/>
      <c r="Q158" s="25"/>
      <c r="R158" s="25"/>
      <c r="S158" s="25"/>
    </row>
    <row r="159" spans="2:19" ht="15">
      <c r="B159"/>
      <c r="N159" s="43"/>
      <c r="O159"/>
      <c r="P159"/>
      <c r="Q159" s="25"/>
      <c r="R159" s="25"/>
      <c r="S159" s="25"/>
    </row>
    <row r="160" spans="2:19" ht="15">
      <c r="B160"/>
      <c r="N160" s="43"/>
      <c r="O160"/>
      <c r="P160"/>
      <c r="Q160" s="25"/>
      <c r="R160" s="25"/>
      <c r="S160" s="25"/>
    </row>
    <row r="161" spans="2:19" ht="15">
      <c r="B161"/>
      <c r="N161" s="43"/>
      <c r="O161"/>
      <c r="P161"/>
      <c r="Q161" s="25"/>
      <c r="R161" s="25"/>
      <c r="S161" s="25"/>
    </row>
    <row r="162" spans="2:19" ht="15">
      <c r="B162"/>
      <c r="N162" s="43"/>
      <c r="O162"/>
      <c r="P162"/>
      <c r="Q162" s="25"/>
      <c r="R162" s="25"/>
      <c r="S162" s="25"/>
    </row>
    <row r="163" spans="2:19" ht="15">
      <c r="B163"/>
      <c r="N163" s="43"/>
      <c r="O163"/>
      <c r="P163"/>
      <c r="Q163" s="25"/>
      <c r="R163" s="25"/>
      <c r="S163" s="25"/>
    </row>
    <row r="164" spans="2:19" ht="15">
      <c r="B164"/>
      <c r="N164" s="43"/>
      <c r="O164"/>
      <c r="P164"/>
      <c r="Q164" s="25"/>
      <c r="R164" s="25"/>
      <c r="S164" s="25"/>
    </row>
    <row r="165" spans="2:19" ht="15">
      <c r="B165"/>
      <c r="N165" s="43"/>
      <c r="O165"/>
      <c r="P165"/>
      <c r="Q165" s="25"/>
      <c r="R165" s="25"/>
      <c r="S165" s="25"/>
    </row>
    <row r="166" spans="2:19" ht="15">
      <c r="B166"/>
      <c r="N166" s="43"/>
      <c r="O166"/>
      <c r="P166"/>
      <c r="Q166" s="25"/>
      <c r="R166" s="25"/>
      <c r="S166" s="25"/>
    </row>
    <row r="167" spans="2:19" ht="15">
      <c r="B167"/>
      <c r="N167" s="43"/>
      <c r="O167"/>
      <c r="P167"/>
      <c r="Q167" s="25"/>
      <c r="R167" s="25"/>
      <c r="S167" s="25"/>
    </row>
    <row r="168" spans="2:19" ht="15">
      <c r="B168"/>
      <c r="N168" s="43"/>
      <c r="O168"/>
      <c r="P168"/>
      <c r="Q168" s="25"/>
      <c r="R168" s="25"/>
      <c r="S168" s="25"/>
    </row>
    <row r="169" spans="2:19" ht="15">
      <c r="B169"/>
      <c r="N169" s="43"/>
      <c r="O169"/>
      <c r="P169"/>
      <c r="Q169" s="25"/>
      <c r="R169" s="25"/>
      <c r="S169" s="25"/>
    </row>
    <row r="170" spans="2:19" ht="15">
      <c r="B170"/>
      <c r="N170" s="43"/>
      <c r="O170"/>
      <c r="P170"/>
      <c r="Q170" s="25"/>
      <c r="R170" s="25"/>
      <c r="S170" s="25"/>
    </row>
    <row r="171" spans="2:19" ht="15">
      <c r="B171"/>
      <c r="N171" s="43"/>
      <c r="O171"/>
      <c r="P171"/>
      <c r="Q171" s="25"/>
      <c r="R171" s="25"/>
      <c r="S171" s="25"/>
    </row>
    <row r="172" spans="2:19" ht="15">
      <c r="B172"/>
      <c r="N172" s="43"/>
      <c r="O172"/>
      <c r="P172"/>
      <c r="Q172" s="25"/>
      <c r="R172" s="25"/>
      <c r="S172" s="25"/>
    </row>
    <row r="173" spans="2:19" ht="15">
      <c r="B173"/>
      <c r="N173" s="43"/>
      <c r="O173"/>
      <c r="P173"/>
      <c r="Q173" s="25"/>
      <c r="R173" s="25"/>
      <c r="S173" s="25"/>
    </row>
    <row r="174" spans="2:19" ht="15">
      <c r="B174"/>
      <c r="N174" s="43"/>
      <c r="O174"/>
      <c r="P174"/>
      <c r="Q174" s="25"/>
      <c r="R174" s="25"/>
      <c r="S174" s="25"/>
    </row>
    <row r="175" spans="2:19" ht="15">
      <c r="B175"/>
      <c r="N175" s="43"/>
      <c r="O175"/>
      <c r="P175"/>
      <c r="Q175" s="25"/>
      <c r="R175" s="25"/>
      <c r="S175" s="25"/>
    </row>
    <row r="176" spans="2:19" ht="15">
      <c r="B176"/>
      <c r="N176" s="43"/>
      <c r="O176"/>
      <c r="P176"/>
      <c r="Q176" s="25"/>
      <c r="R176" s="25"/>
      <c r="S176" s="25"/>
    </row>
    <row r="177" spans="2:19" ht="15">
      <c r="B177"/>
      <c r="N177" s="43"/>
      <c r="O177"/>
      <c r="P177"/>
      <c r="Q177" s="25"/>
      <c r="R177" s="25"/>
      <c r="S177" s="25"/>
    </row>
    <row r="178" spans="2:19" ht="15">
      <c r="B178"/>
      <c r="N178" s="43"/>
      <c r="O178"/>
      <c r="P178"/>
      <c r="Q178" s="25"/>
      <c r="R178" s="25"/>
      <c r="S178" s="25"/>
    </row>
    <row r="179" spans="2:19" ht="15">
      <c r="B179"/>
      <c r="N179" s="43"/>
      <c r="O179"/>
      <c r="P179"/>
      <c r="Q179" s="25"/>
      <c r="R179" s="25"/>
      <c r="S179" s="25"/>
    </row>
    <row r="180" spans="2:19" ht="15">
      <c r="B180"/>
      <c r="N180" s="43"/>
      <c r="O180"/>
      <c r="P180"/>
      <c r="Q180" s="25"/>
      <c r="R180" s="25"/>
      <c r="S180" s="25"/>
    </row>
    <row r="181" spans="2:19" ht="15">
      <c r="B181"/>
      <c r="N181" s="43"/>
      <c r="O181"/>
      <c r="P181"/>
      <c r="Q181" s="25"/>
      <c r="R181" s="25"/>
      <c r="S181" s="25"/>
    </row>
    <row r="182" spans="2:19" ht="15">
      <c r="B182"/>
      <c r="N182" s="43"/>
      <c r="O182"/>
      <c r="P182"/>
      <c r="Q182" s="25"/>
      <c r="R182" s="25"/>
      <c r="S182" s="25"/>
    </row>
    <row r="183" spans="2:19" ht="15">
      <c r="B183"/>
      <c r="N183" s="43"/>
      <c r="O183"/>
      <c r="P183"/>
      <c r="Q183" s="25"/>
      <c r="R183" s="25"/>
      <c r="S183" s="25"/>
    </row>
    <row r="184" spans="2:19" ht="15">
      <c r="B184"/>
      <c r="N184" s="43"/>
      <c r="O184"/>
      <c r="P184"/>
      <c r="Q184" s="25"/>
      <c r="R184" s="25"/>
      <c r="S184" s="25"/>
    </row>
    <row r="185" spans="2:19" ht="15">
      <c r="B185"/>
      <c r="N185" s="43"/>
      <c r="O185"/>
      <c r="P185"/>
      <c r="Q185" s="25"/>
      <c r="R185" s="25"/>
      <c r="S185" s="25"/>
    </row>
    <row r="186" spans="2:19" ht="15">
      <c r="B186"/>
      <c r="N186" s="43"/>
      <c r="O186"/>
      <c r="P186"/>
      <c r="Q186" s="25"/>
      <c r="R186" s="25"/>
      <c r="S186" s="25"/>
    </row>
    <row r="187" spans="2:19" ht="15">
      <c r="B187"/>
      <c r="N187" s="43"/>
      <c r="O187"/>
      <c r="P187"/>
      <c r="Q187" s="25"/>
      <c r="R187" s="25"/>
      <c r="S187" s="25"/>
    </row>
    <row r="188" spans="2:19" ht="15">
      <c r="B188"/>
      <c r="N188" s="43"/>
      <c r="O188"/>
      <c r="P188"/>
      <c r="Q188" s="25"/>
      <c r="R188" s="25"/>
      <c r="S188" s="25"/>
    </row>
    <row r="189" spans="2:19" ht="15">
      <c r="B189"/>
      <c r="N189" s="43"/>
      <c r="O189"/>
      <c r="P189"/>
      <c r="Q189" s="25"/>
      <c r="R189" s="25"/>
      <c r="S189" s="25"/>
    </row>
    <row r="190" spans="2:19" ht="15">
      <c r="B190"/>
      <c r="N190" s="43"/>
      <c r="O190"/>
      <c r="P190"/>
      <c r="Q190" s="25"/>
      <c r="R190" s="25"/>
      <c r="S190" s="25"/>
    </row>
    <row r="191" spans="2:19" ht="15">
      <c r="B191"/>
      <c r="N191" s="43"/>
      <c r="O191"/>
      <c r="P191"/>
      <c r="Q191" s="25"/>
      <c r="R191" s="25"/>
      <c r="S191" s="25"/>
    </row>
    <row r="192" spans="2:19" ht="15">
      <c r="B192"/>
      <c r="N192" s="43"/>
      <c r="O192"/>
      <c r="P192"/>
      <c r="Q192" s="25"/>
      <c r="R192" s="25"/>
      <c r="S192" s="25"/>
    </row>
    <row r="193" spans="2:19" ht="15">
      <c r="B193"/>
      <c r="N193" s="43"/>
      <c r="O193"/>
      <c r="P193"/>
      <c r="Q193" s="25"/>
      <c r="R193" s="25"/>
      <c r="S193" s="25"/>
    </row>
    <row r="194" spans="2:19" ht="15">
      <c r="B194"/>
      <c r="N194" s="43"/>
      <c r="O194"/>
      <c r="P194"/>
      <c r="Q194" s="25"/>
      <c r="R194" s="25"/>
      <c r="S194" s="25"/>
    </row>
    <row r="195" spans="2:19" ht="15">
      <c r="B195"/>
      <c r="N195" s="43"/>
      <c r="O195"/>
      <c r="P195"/>
      <c r="Q195" s="25"/>
      <c r="R195" s="25"/>
      <c r="S195" s="25"/>
    </row>
    <row r="196" spans="2:19" ht="15">
      <c r="B196"/>
      <c r="N196" s="43"/>
      <c r="O196"/>
      <c r="P196"/>
      <c r="Q196" s="25"/>
      <c r="R196" s="25"/>
      <c r="S196" s="25"/>
    </row>
    <row r="197" spans="2:19" ht="15">
      <c r="B197"/>
      <c r="N197" s="43"/>
      <c r="O197"/>
      <c r="P197"/>
      <c r="Q197" s="25"/>
      <c r="R197" s="25"/>
      <c r="S197" s="25"/>
    </row>
    <row r="198" spans="2:19" ht="15">
      <c r="B198"/>
      <c r="N198" s="43"/>
      <c r="O198"/>
      <c r="P198"/>
      <c r="Q198" s="25"/>
      <c r="R198" s="25"/>
      <c r="S198" s="25"/>
    </row>
    <row r="199" spans="2:19" ht="15">
      <c r="B199"/>
      <c r="N199" s="43"/>
      <c r="O199"/>
      <c r="P199"/>
      <c r="Q199" s="25"/>
      <c r="R199" s="25"/>
      <c r="S199" s="25"/>
    </row>
    <row r="200" spans="2:19" ht="15">
      <c r="B200"/>
      <c r="N200" s="43"/>
      <c r="O200"/>
      <c r="P200"/>
      <c r="Q200" s="25"/>
      <c r="R200" s="25"/>
      <c r="S200" s="25"/>
    </row>
    <row r="201" spans="2:19" ht="15">
      <c r="B201"/>
      <c r="N201" s="43"/>
      <c r="O201"/>
      <c r="P201"/>
      <c r="Q201" s="25"/>
      <c r="R201" s="25"/>
      <c r="S201" s="25"/>
    </row>
    <row r="202" spans="2:19" ht="15">
      <c r="B202"/>
      <c r="N202" s="43"/>
      <c r="O202"/>
      <c r="P202"/>
      <c r="Q202" s="25"/>
      <c r="R202" s="25"/>
      <c r="S202" s="25"/>
    </row>
    <row r="203" spans="2:19" ht="15">
      <c r="B203"/>
      <c r="N203" s="43"/>
      <c r="O203"/>
      <c r="P203"/>
      <c r="Q203" s="25"/>
      <c r="R203" s="25"/>
      <c r="S203" s="25"/>
    </row>
    <row r="204" spans="2:19" ht="15">
      <c r="B204"/>
      <c r="N204" s="43"/>
      <c r="O204"/>
      <c r="P204"/>
      <c r="Q204" s="25"/>
      <c r="R204" s="25"/>
      <c r="S204" s="25"/>
    </row>
    <row r="205" spans="2:19" ht="15">
      <c r="B205"/>
      <c r="N205" s="43"/>
      <c r="O205"/>
      <c r="P205"/>
      <c r="Q205" s="25"/>
      <c r="R205" s="25"/>
      <c r="S205" s="25"/>
    </row>
    <row r="206" spans="2:19" ht="15">
      <c r="B206"/>
      <c r="N206" s="43"/>
      <c r="O206"/>
      <c r="P206"/>
      <c r="Q206" s="25"/>
      <c r="R206" s="25"/>
      <c r="S206" s="25"/>
    </row>
    <row r="207" spans="2:19" ht="15">
      <c r="B207"/>
      <c r="N207" s="43"/>
      <c r="O207"/>
      <c r="P207"/>
      <c r="Q207" s="25"/>
      <c r="R207" s="25"/>
      <c r="S207" s="25"/>
    </row>
    <row r="208" spans="2:19" ht="15">
      <c r="B208"/>
      <c r="N208" s="43"/>
      <c r="O208"/>
      <c r="P208"/>
      <c r="Q208" s="25"/>
      <c r="R208" s="25"/>
      <c r="S208" s="25"/>
    </row>
    <row r="209" spans="2:19" ht="15">
      <c r="B209"/>
      <c r="N209" s="43"/>
      <c r="O209"/>
      <c r="P209"/>
      <c r="Q209" s="25"/>
      <c r="R209" s="25"/>
      <c r="S209" s="25"/>
    </row>
    <row r="210" spans="2:19" ht="15">
      <c r="B210"/>
      <c r="N210" s="43"/>
      <c r="O210"/>
      <c r="P210"/>
      <c r="Q210" s="25"/>
      <c r="R210" s="25"/>
      <c r="S210" s="25"/>
    </row>
    <row r="211" spans="2:19" ht="15">
      <c r="B211"/>
      <c r="N211" s="43"/>
      <c r="O211"/>
      <c r="P211"/>
      <c r="Q211" s="25"/>
      <c r="R211" s="25"/>
      <c r="S211" s="25"/>
    </row>
    <row r="212" spans="2:19" ht="15">
      <c r="B212"/>
      <c r="N212" s="43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44"/>
      <c r="H213" s="3"/>
      <c r="I213" s="3"/>
      <c r="J213" s="3"/>
      <c r="K213" s="44"/>
      <c r="L213" s="3"/>
      <c r="M213" s="30"/>
      <c r="N213" s="44"/>
      <c r="O213" s="3"/>
      <c r="P213" s="3"/>
      <c r="Q213" s="30"/>
      <c r="R213" s="30"/>
      <c r="S213" s="30"/>
    </row>
    <row r="214" spans="2:19" ht="15">
      <c r="B214"/>
      <c r="N214" s="43"/>
      <c r="O214"/>
      <c r="P214"/>
      <c r="Q214" s="25"/>
      <c r="R214" s="25"/>
      <c r="S214" s="25"/>
    </row>
    <row r="215" spans="2:19" ht="15">
      <c r="B215"/>
      <c r="N215" s="43"/>
      <c r="O215"/>
      <c r="P215"/>
      <c r="Q215" s="25"/>
      <c r="R215" s="25"/>
      <c r="S215" s="25"/>
    </row>
    <row r="216" spans="2:19" ht="15">
      <c r="B216"/>
      <c r="N216" s="43"/>
      <c r="O216"/>
      <c r="P216"/>
      <c r="Q216" s="25"/>
      <c r="R216" s="25"/>
      <c r="S216" s="25"/>
    </row>
    <row r="217" spans="2:19" ht="15">
      <c r="B217"/>
      <c r="N217" s="43"/>
      <c r="O217"/>
      <c r="P217"/>
      <c r="Q217" s="25"/>
      <c r="R217" s="25"/>
      <c r="S217" s="25"/>
    </row>
    <row r="218" spans="2:19" ht="15">
      <c r="B218"/>
      <c r="N218" s="43"/>
      <c r="O218"/>
      <c r="P218"/>
      <c r="Q218" s="25"/>
      <c r="R218" s="25"/>
      <c r="S218" s="25"/>
    </row>
    <row r="219" spans="2:19" ht="15">
      <c r="B219"/>
      <c r="N219" s="43"/>
      <c r="O219"/>
      <c r="P219"/>
      <c r="Q219" s="25"/>
      <c r="R219" s="25"/>
      <c r="S219" s="25"/>
    </row>
    <row r="220" spans="2:19" ht="15">
      <c r="B220"/>
      <c r="N220" s="43"/>
      <c r="O220"/>
      <c r="P220"/>
      <c r="Q220" s="25"/>
      <c r="R220" s="25"/>
      <c r="S220" s="25"/>
    </row>
    <row r="221" spans="2:19" ht="15">
      <c r="B221"/>
      <c r="N221" s="43"/>
      <c r="O221"/>
      <c r="P221"/>
      <c r="Q221" s="25"/>
      <c r="R221" s="25"/>
      <c r="S221" s="25"/>
    </row>
    <row r="222" spans="2:19" ht="15">
      <c r="B222"/>
      <c r="N222" s="43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 s="43"/>
      <c r="H223"/>
      <c r="I223"/>
      <c r="J223"/>
      <c r="K223" s="43"/>
      <c r="L223"/>
      <c r="M223" s="25"/>
      <c r="N223" s="43"/>
      <c r="O223"/>
      <c r="P223"/>
      <c r="Q223" s="25"/>
      <c r="R223" s="25"/>
      <c r="S223" s="25"/>
    </row>
    <row r="224" spans="2:19" ht="15">
      <c r="B224"/>
      <c r="N224" s="43"/>
      <c r="O224"/>
      <c r="P224"/>
      <c r="Q224" s="25"/>
      <c r="R224" s="25"/>
      <c r="S224" s="25"/>
    </row>
    <row r="225" spans="2:19" ht="15">
      <c r="B225"/>
      <c r="N225" s="43"/>
      <c r="O225"/>
      <c r="P225"/>
      <c r="Q225" s="25"/>
      <c r="R225" s="25"/>
      <c r="S225" s="25"/>
    </row>
    <row r="226" spans="2:19" ht="15">
      <c r="B226"/>
      <c r="N226" s="43"/>
      <c r="O226"/>
      <c r="P226"/>
      <c r="Q226" s="25"/>
      <c r="R226" s="25"/>
      <c r="S226" s="25"/>
    </row>
    <row r="227" spans="2:19" ht="15">
      <c r="B227"/>
      <c r="N227" s="43"/>
      <c r="O227"/>
      <c r="P227"/>
      <c r="Q227" s="25"/>
      <c r="R227" s="25"/>
      <c r="S227" s="25"/>
    </row>
    <row r="228" spans="2:19" ht="15">
      <c r="B228"/>
      <c r="N228" s="43"/>
      <c r="O228"/>
      <c r="P228"/>
      <c r="Q228" s="25"/>
      <c r="R228" s="25"/>
      <c r="S228" s="25"/>
    </row>
    <row r="229" spans="2:19" ht="15">
      <c r="B229"/>
      <c r="N229" s="43"/>
      <c r="O229"/>
      <c r="P229"/>
      <c r="Q229" s="25"/>
      <c r="R229" s="25"/>
      <c r="S229" s="25"/>
    </row>
    <row r="230" spans="2:19" ht="15">
      <c r="B230"/>
      <c r="N230" s="43"/>
      <c r="O230"/>
      <c r="P230"/>
      <c r="Q230" s="25"/>
      <c r="R230" s="25"/>
      <c r="S230" s="25"/>
    </row>
    <row r="231" spans="2:19" ht="15">
      <c r="B231"/>
      <c r="N231" s="43"/>
      <c r="O231"/>
      <c r="P231"/>
      <c r="Q231" s="25"/>
      <c r="R231" s="25"/>
      <c r="S231" s="25"/>
    </row>
    <row r="232" spans="2:19" ht="15">
      <c r="B232"/>
      <c r="N232" s="43"/>
      <c r="O232"/>
      <c r="P232"/>
      <c r="Q232" s="25"/>
      <c r="R232" s="25"/>
      <c r="S232" s="25"/>
    </row>
    <row r="233" spans="2:19" ht="15">
      <c r="B233"/>
      <c r="N233" s="43"/>
      <c r="O233"/>
      <c r="P233"/>
      <c r="Q233" s="25"/>
      <c r="R233" s="25"/>
      <c r="S233" s="25"/>
    </row>
    <row r="234" spans="2:19" ht="15">
      <c r="B234"/>
      <c r="N234" s="43"/>
      <c r="O234"/>
      <c r="P234"/>
      <c r="Q234" s="25"/>
      <c r="R234" s="25"/>
      <c r="S234" s="25"/>
    </row>
    <row r="235" spans="2:19" ht="15">
      <c r="B235"/>
      <c r="N235" s="43"/>
      <c r="O235"/>
      <c r="P235"/>
      <c r="Q235" s="25"/>
      <c r="R235" s="25"/>
      <c r="S235" s="25"/>
    </row>
    <row r="236" spans="2:19" ht="15">
      <c r="B236"/>
      <c r="N236" s="43"/>
      <c r="O236"/>
      <c r="P236"/>
      <c r="Q236" s="25"/>
      <c r="R236" s="25"/>
      <c r="S236" s="25"/>
    </row>
    <row r="237" spans="2:19" ht="15">
      <c r="B237"/>
      <c r="N237" s="43"/>
      <c r="O237"/>
      <c r="P237"/>
      <c r="Q237" s="25"/>
      <c r="R237" s="25"/>
      <c r="S237" s="25"/>
    </row>
    <row r="238" spans="2:19" ht="15">
      <c r="B238"/>
      <c r="N238" s="43"/>
      <c r="O238"/>
      <c r="P238"/>
      <c r="Q238" s="25"/>
      <c r="R238" s="25"/>
      <c r="S238" s="25"/>
    </row>
    <row r="239" spans="2:19" ht="15">
      <c r="B239"/>
      <c r="N239" s="43"/>
      <c r="O239"/>
      <c r="P239"/>
      <c r="Q239" s="25"/>
      <c r="R239" s="25"/>
      <c r="S239" s="25"/>
    </row>
    <row r="240" spans="2:19" ht="15">
      <c r="B240"/>
      <c r="N240" s="43"/>
      <c r="O240"/>
      <c r="P240"/>
      <c r="Q240" s="25"/>
      <c r="R240" s="25"/>
      <c r="S240" s="25"/>
    </row>
    <row r="241" spans="2:19" ht="15">
      <c r="B241"/>
      <c r="N241" s="43"/>
      <c r="O241"/>
      <c r="P241"/>
      <c r="Q241" s="25"/>
      <c r="R241" s="25"/>
      <c r="S241" s="25"/>
    </row>
    <row r="242" spans="2:19" ht="15">
      <c r="B242"/>
      <c r="N242" s="43"/>
      <c r="O242"/>
      <c r="P242"/>
      <c r="Q242" s="25"/>
      <c r="R242" s="25"/>
      <c r="S242" s="25"/>
    </row>
    <row r="243" spans="2:19" ht="15">
      <c r="B243"/>
      <c r="N243" s="43"/>
      <c r="O243"/>
      <c r="P243"/>
      <c r="Q243" s="25"/>
      <c r="R243" s="25"/>
      <c r="S243" s="25"/>
    </row>
    <row r="244" spans="2:19" ht="15">
      <c r="B244"/>
      <c r="N244" s="43"/>
      <c r="O244"/>
      <c r="P244"/>
      <c r="Q244" s="25"/>
      <c r="R244" s="25"/>
      <c r="S244" s="25"/>
    </row>
    <row r="245" spans="2:19" ht="15">
      <c r="B245"/>
      <c r="N245" s="43"/>
      <c r="O245"/>
      <c r="P245"/>
      <c r="Q245" s="25"/>
      <c r="R245" s="25"/>
      <c r="S245" s="25"/>
    </row>
    <row r="246" spans="2:19" ht="15">
      <c r="B246"/>
      <c r="N246" s="43"/>
      <c r="O246"/>
      <c r="P246"/>
      <c r="Q246" s="25"/>
      <c r="R246" s="25"/>
      <c r="S246" s="25"/>
    </row>
    <row r="247" spans="2:19" ht="15">
      <c r="B247"/>
      <c r="N247" s="43"/>
      <c r="O247"/>
      <c r="P247"/>
      <c r="Q247" s="25"/>
      <c r="R247" s="25"/>
      <c r="S247" s="25"/>
    </row>
    <row r="248" spans="2:19" ht="15">
      <c r="B248"/>
      <c r="N248" s="43"/>
      <c r="O248"/>
      <c r="P248"/>
      <c r="Q248" s="25"/>
      <c r="R248" s="25"/>
      <c r="S248" s="25"/>
    </row>
    <row r="249" spans="2:19" ht="15">
      <c r="B249"/>
      <c r="N249" s="43"/>
      <c r="O249"/>
      <c r="P249"/>
      <c r="Q249" s="25"/>
      <c r="R249" s="25"/>
      <c r="S249" s="25"/>
    </row>
    <row r="250" spans="2:19" ht="15">
      <c r="B250"/>
      <c r="N250" s="43"/>
      <c r="O250"/>
      <c r="P250"/>
      <c r="Q250" s="25"/>
      <c r="R250" s="25"/>
      <c r="S250" s="25"/>
    </row>
    <row r="251" spans="2:19" ht="15">
      <c r="B251"/>
      <c r="N251" s="43"/>
      <c r="O251"/>
      <c r="P251"/>
      <c r="Q251" s="25"/>
      <c r="R251" s="25"/>
      <c r="S251" s="25"/>
    </row>
    <row r="252" spans="2:19" ht="15">
      <c r="B252"/>
      <c r="N252" s="43"/>
      <c r="O252"/>
      <c r="P252"/>
      <c r="Q252" s="25"/>
      <c r="R252" s="25"/>
      <c r="S252" s="25"/>
    </row>
    <row r="253" spans="2:19" ht="15">
      <c r="B253"/>
      <c r="N253" s="43"/>
      <c r="O253"/>
      <c r="P253"/>
      <c r="Q253" s="25"/>
      <c r="R253" s="25"/>
      <c r="S253" s="25"/>
    </row>
    <row r="254" spans="2:19" ht="15">
      <c r="B254"/>
      <c r="N254" s="43"/>
      <c r="O254"/>
      <c r="P254"/>
      <c r="Q254" s="25"/>
      <c r="R254" s="25"/>
      <c r="S254" s="25"/>
    </row>
    <row r="255" spans="2:19" ht="15">
      <c r="B255"/>
      <c r="N255" s="43"/>
      <c r="O255"/>
      <c r="P255"/>
      <c r="Q255" s="25"/>
      <c r="R255" s="25"/>
      <c r="S255" s="25"/>
    </row>
    <row r="256" spans="2:19" ht="15">
      <c r="B256"/>
      <c r="N256" s="43"/>
      <c r="O256"/>
      <c r="P256"/>
      <c r="Q256" s="25"/>
      <c r="R256" s="25"/>
      <c r="S256" s="25"/>
    </row>
    <row r="257" spans="2:19" ht="15">
      <c r="B257"/>
      <c r="N257" s="43"/>
      <c r="O257"/>
      <c r="P257"/>
      <c r="Q257" s="25"/>
      <c r="R257" s="25"/>
      <c r="S257" s="25"/>
    </row>
    <row r="258" spans="2:19" ht="15">
      <c r="B258"/>
      <c r="N258" s="43"/>
      <c r="O258"/>
      <c r="P258"/>
      <c r="Q258" s="25"/>
      <c r="R258" s="25"/>
      <c r="S258" s="25"/>
    </row>
    <row r="259" spans="2:19" ht="15">
      <c r="B259"/>
      <c r="N259" s="43"/>
      <c r="O259"/>
      <c r="P259"/>
      <c r="Q259" s="25"/>
      <c r="R259" s="25"/>
      <c r="S259" s="25"/>
    </row>
    <row r="260" spans="2:19" ht="15">
      <c r="B260"/>
      <c r="N260" s="43"/>
      <c r="O260"/>
      <c r="P260"/>
      <c r="Q260" s="25"/>
      <c r="R260" s="25"/>
      <c r="S260" s="25"/>
    </row>
    <row r="261" spans="2:19" ht="15">
      <c r="B261"/>
      <c r="N261" s="43"/>
      <c r="O261"/>
      <c r="P261"/>
      <c r="Q261" s="25"/>
      <c r="R261" s="25"/>
      <c r="S261" s="25"/>
    </row>
    <row r="262" spans="2:19" ht="15">
      <c r="B262"/>
      <c r="N262" s="43"/>
      <c r="O262"/>
      <c r="P262"/>
      <c r="Q262" s="25"/>
      <c r="R262" s="25"/>
      <c r="S262" s="25"/>
    </row>
    <row r="263" spans="2:19" ht="15">
      <c r="B263"/>
      <c r="N263" s="43"/>
      <c r="O263"/>
      <c r="P263"/>
      <c r="Q263" s="25"/>
      <c r="R263" s="25"/>
      <c r="S263" s="25"/>
    </row>
    <row r="264" spans="2:19" ht="15">
      <c r="B264"/>
      <c r="N264" s="43"/>
      <c r="O264"/>
      <c r="P264"/>
      <c r="Q264" s="25"/>
      <c r="R264" s="25"/>
      <c r="S264" s="25"/>
    </row>
    <row r="265" spans="2:19" ht="15">
      <c r="B265"/>
      <c r="N265" s="43"/>
      <c r="O265"/>
      <c r="P265"/>
      <c r="Q265" s="25"/>
      <c r="R265" s="25"/>
      <c r="S265" s="25"/>
    </row>
    <row r="266" spans="2:19" ht="15">
      <c r="B266"/>
      <c r="N266" s="43"/>
      <c r="O266"/>
      <c r="P266"/>
      <c r="Q266" s="25"/>
      <c r="R266" s="25"/>
      <c r="S266" s="25"/>
    </row>
    <row r="267" spans="2:19" ht="15">
      <c r="B267"/>
      <c r="N267" s="43"/>
      <c r="O267"/>
      <c r="P267"/>
      <c r="Q267" s="25"/>
      <c r="R267" s="25"/>
      <c r="S267" s="25"/>
    </row>
    <row r="268" spans="2:19" ht="15">
      <c r="B268"/>
      <c r="N268" s="43"/>
      <c r="O268"/>
      <c r="P268"/>
      <c r="Q268" s="25"/>
      <c r="R268" s="25"/>
      <c r="S268" s="25"/>
    </row>
    <row r="269" spans="2:19" ht="15">
      <c r="B269"/>
      <c r="N269" s="43"/>
      <c r="O269"/>
      <c r="P269"/>
      <c r="Q269" s="25"/>
      <c r="R269" s="25"/>
      <c r="S269" s="25"/>
    </row>
    <row r="270" spans="2:19" ht="15">
      <c r="B270"/>
      <c r="N270" s="43"/>
      <c r="O270"/>
      <c r="P270"/>
      <c r="Q270" s="25"/>
      <c r="R270" s="25"/>
      <c r="S270" s="25"/>
    </row>
    <row r="271" spans="2:19" ht="15">
      <c r="B271"/>
      <c r="N271" s="43"/>
      <c r="O271"/>
      <c r="P271"/>
      <c r="Q271" s="25"/>
      <c r="R271" s="25"/>
      <c r="S271" s="25"/>
    </row>
    <row r="272" spans="2:19" ht="15">
      <c r="B272"/>
      <c r="N272" s="43"/>
      <c r="O272"/>
      <c r="P272"/>
      <c r="Q272" s="25"/>
      <c r="R272" s="25"/>
      <c r="S272" s="25"/>
    </row>
    <row r="273" spans="2:19" ht="15">
      <c r="B273"/>
      <c r="N273" s="43"/>
      <c r="O273"/>
      <c r="P273"/>
      <c r="Q273" s="25"/>
      <c r="R273" s="25"/>
      <c r="S273" s="25"/>
    </row>
    <row r="274" spans="2:19" ht="15">
      <c r="B274"/>
      <c r="N274" s="43"/>
      <c r="O274"/>
      <c r="P274"/>
      <c r="Q274" s="25"/>
      <c r="R274" s="25"/>
      <c r="S274" s="25"/>
    </row>
    <row r="275" spans="2:19" ht="15">
      <c r="B275"/>
      <c r="N275" s="43"/>
      <c r="O275"/>
      <c r="P275"/>
      <c r="Q275" s="25"/>
      <c r="R275" s="25"/>
      <c r="S275" s="25"/>
    </row>
    <row r="276" spans="2:19" ht="15">
      <c r="B276"/>
      <c r="N276" s="43"/>
      <c r="O276"/>
      <c r="P276"/>
      <c r="Q276" s="25"/>
      <c r="R276" s="25"/>
      <c r="S276" s="25"/>
    </row>
    <row r="277" spans="2:19" ht="15">
      <c r="B277"/>
      <c r="N277" s="43"/>
      <c r="O277"/>
      <c r="P277"/>
      <c r="Q277" s="25"/>
      <c r="R277" s="25"/>
      <c r="S277" s="25"/>
    </row>
    <row r="278" spans="2:19" ht="15">
      <c r="B278"/>
      <c r="N278" s="43"/>
      <c r="O278"/>
      <c r="P278"/>
      <c r="Q278" s="25"/>
      <c r="R278" s="25"/>
      <c r="S278" s="25"/>
    </row>
    <row r="279" spans="2:19" ht="15">
      <c r="B279"/>
      <c r="N279" s="43"/>
      <c r="O279"/>
      <c r="P279"/>
      <c r="Q279" s="25"/>
      <c r="R279" s="25"/>
      <c r="S279" s="25"/>
    </row>
    <row r="280" spans="2:19" ht="15">
      <c r="B280"/>
      <c r="N280" s="43"/>
      <c r="O280"/>
      <c r="P280"/>
      <c r="Q280" s="25"/>
      <c r="R280" s="25"/>
      <c r="S280" s="25"/>
    </row>
    <row r="281" spans="2:19" ht="15">
      <c r="B281"/>
      <c r="N281" s="43"/>
      <c r="O281"/>
      <c r="P281"/>
      <c r="Q281" s="25"/>
      <c r="R281" s="25"/>
      <c r="S281" s="25"/>
    </row>
    <row r="282" spans="2:19" ht="15">
      <c r="B282"/>
      <c r="N282" s="43"/>
      <c r="O282"/>
      <c r="P282"/>
      <c r="Q282" s="25"/>
      <c r="R282" s="25"/>
      <c r="S282" s="25"/>
    </row>
    <row r="283" spans="2:19" ht="15">
      <c r="B283"/>
      <c r="N283" s="43"/>
      <c r="O283"/>
      <c r="P283"/>
      <c r="Q283" s="25"/>
      <c r="R283" s="25"/>
      <c r="S283" s="25"/>
    </row>
    <row r="284" spans="2:19" ht="15">
      <c r="B284"/>
      <c r="N284" s="43"/>
      <c r="O284"/>
      <c r="P284"/>
      <c r="Q284" s="25"/>
      <c r="R284" s="25"/>
      <c r="S284" s="25"/>
    </row>
    <row r="285" spans="2:19" ht="15">
      <c r="B285"/>
      <c r="N285" s="43"/>
      <c r="O285"/>
      <c r="P285"/>
      <c r="Q285" s="25"/>
      <c r="R285" s="25"/>
      <c r="S285" s="25"/>
    </row>
    <row r="286" spans="2:19" ht="15">
      <c r="B286"/>
      <c r="N286" s="43"/>
      <c r="O286"/>
      <c r="P286"/>
      <c r="Q286" s="25"/>
      <c r="R286" s="25"/>
      <c r="S286" s="25"/>
    </row>
    <row r="287" spans="2:19" ht="15">
      <c r="B287"/>
      <c r="N287" s="43"/>
      <c r="O287"/>
      <c r="P287"/>
      <c r="Q287" s="25"/>
      <c r="R287" s="25"/>
      <c r="S287" s="25"/>
    </row>
    <row r="288" spans="2:19" ht="15">
      <c r="B288"/>
      <c r="N288" s="43"/>
      <c r="O288"/>
      <c r="P288"/>
      <c r="Q288" s="25"/>
      <c r="R288" s="25"/>
      <c r="S288" s="25"/>
    </row>
    <row r="289" spans="2:19" ht="15">
      <c r="B289"/>
      <c r="N289" s="43"/>
      <c r="O289"/>
      <c r="P289"/>
      <c r="Q289" s="25"/>
      <c r="R289" s="25"/>
      <c r="S289" s="25"/>
    </row>
    <row r="290" spans="2:19" ht="15">
      <c r="B290"/>
      <c r="N290" s="43"/>
      <c r="O290"/>
      <c r="P290"/>
      <c r="Q290" s="25"/>
      <c r="R290" s="25"/>
      <c r="S290" s="25"/>
    </row>
    <row r="291" spans="2:19" ht="15">
      <c r="B291"/>
      <c r="N291" s="43"/>
      <c r="O291"/>
      <c r="P291"/>
      <c r="Q291" s="25"/>
      <c r="R291" s="25"/>
      <c r="S291" s="25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8" sqref="A8:D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0" t="s">
        <v>94</v>
      </c>
      <c r="B1" s="70"/>
      <c r="C1" s="70"/>
      <c r="D1" s="70"/>
      <c r="E1" s="70"/>
      <c r="F1" s="70"/>
      <c r="G1" s="70"/>
      <c r="H1" s="70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8"/>
      <c r="K3" s="8"/>
      <c r="L3" s="11"/>
    </row>
    <row r="4" spans="1:12" ht="15">
      <c r="A4" s="73" t="s">
        <v>35</v>
      </c>
      <c r="B4" s="73"/>
      <c r="C4" s="71" t="s">
        <v>92</v>
      </c>
      <c r="D4" s="71"/>
      <c r="E4" s="71"/>
      <c r="F4" s="18"/>
      <c r="G4" s="69" t="s">
        <v>93</v>
      </c>
      <c r="H4" s="69"/>
      <c r="I4" s="18"/>
      <c r="J4" s="10"/>
      <c r="K4" s="8"/>
      <c r="L4" s="11"/>
    </row>
    <row r="5" spans="1:12" ht="15">
      <c r="A5" s="29"/>
      <c r="B5" s="29"/>
      <c r="C5" s="28"/>
      <c r="D5" s="28"/>
      <c r="E5" s="41" t="s">
        <v>43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69"/>
      <c r="H6" s="69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69"/>
      <c r="H7" s="69"/>
      <c r="I7" s="17"/>
      <c r="J7" s="8"/>
      <c r="K7" s="8"/>
      <c r="L7" s="11"/>
    </row>
    <row r="8" spans="1:12" ht="15.75" thickBot="1">
      <c r="A8" s="78" t="s">
        <v>97</v>
      </c>
      <c r="B8" s="78"/>
      <c r="C8" s="78"/>
      <c r="D8" s="78"/>
      <c r="E8" s="81" t="s">
        <v>39</v>
      </c>
      <c r="F8" s="81"/>
      <c r="G8" s="81"/>
      <c r="H8" s="81"/>
      <c r="I8" s="10"/>
      <c r="J8" s="8"/>
      <c r="K8" s="8"/>
      <c r="L8" s="11"/>
    </row>
    <row r="9" spans="1:12" ht="15">
      <c r="A9" s="79" t="s">
        <v>0</v>
      </c>
      <c r="B9" s="74" t="s">
        <v>1</v>
      </c>
      <c r="C9" s="74" t="s">
        <v>2</v>
      </c>
      <c r="D9" s="74" t="s">
        <v>3</v>
      </c>
      <c r="E9" s="74"/>
      <c r="F9" s="74" t="s">
        <v>4</v>
      </c>
      <c r="G9" s="74" t="s">
        <v>5</v>
      </c>
      <c r="H9" s="75"/>
      <c r="I9" s="8"/>
      <c r="J9" s="8"/>
      <c r="K9" s="8"/>
      <c r="L9" s="11"/>
    </row>
    <row r="10" spans="1:12" ht="15">
      <c r="A10" s="80"/>
      <c r="B10" s="76"/>
      <c r="C10" s="76"/>
      <c r="D10" s="76"/>
      <c r="E10" s="76"/>
      <c r="F10" s="76"/>
      <c r="G10" s="76"/>
      <c r="H10" s="77"/>
      <c r="I10" s="8"/>
      <c r="J10" s="8"/>
      <c r="K10" s="8"/>
      <c r="L10" s="11"/>
    </row>
    <row r="11" spans="1:12" ht="33.75">
      <c r="A11" s="80"/>
      <c r="B11" s="76"/>
      <c r="C11" s="76"/>
      <c r="D11" s="16" t="s">
        <v>6</v>
      </c>
      <c r="E11" s="16" t="s">
        <v>7</v>
      </c>
      <c r="F11" s="76"/>
      <c r="G11" s="76"/>
      <c r="H11" s="77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9/2017</v>
      </c>
      <c r="C12" s="1" t="str">
        <f>Sheet1!D3&amp;" "&amp;Sheet1!E3</f>
        <v>Kaluđerović Filip</v>
      </c>
      <c r="D12" s="4">
        <f>Sheet1!G3+Sheet1!I3+Sheet1!M3+Sheet1!F3+Sheet1!H3</f>
        <v>5</v>
      </c>
      <c r="E12" s="4">
        <f>Sheet1!Q3</f>
        <v>0</v>
      </c>
      <c r="F12" s="4">
        <f>Sheet1!R3</f>
        <v>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33/2017</v>
      </c>
      <c r="C13" s="1" t="str">
        <f>Sheet1!D4&amp;" "&amp;Sheet1!E4</f>
        <v>Ranković Dalibor</v>
      </c>
      <c r="D13" s="4">
        <f>Sheet1!G4+Sheet1!I4+Sheet1!M4+Sheet1!F4+Sheet1!H4</f>
        <v>41</v>
      </c>
      <c r="E13" s="4">
        <f>Sheet1!Q4</f>
        <v>37</v>
      </c>
      <c r="F13" s="4">
        <f>Sheet1!R4</f>
        <v>78</v>
      </c>
      <c r="G13" s="4" t="str">
        <f>Sheet1!S4</f>
        <v>C</v>
      </c>
      <c r="H13" s="7" t="str">
        <f aca="true" t="shared" si="0" ref="H13:H72">IF(F13&gt;=90,"Odlican",IF(F13&gt;=80,"Vrlo dobar",IF(F13&gt;=70,"Dobar",IF(F13&gt;=60,"Zadovoljavajuci",IF(F13&gt;=50,"Dovoljan","Nedovoljan")))))</f>
        <v>Dobar</v>
      </c>
    </row>
    <row r="14" spans="1:8" ht="15">
      <c r="A14" s="6">
        <f>Sheet1!A5</f>
        <v>3</v>
      </c>
      <c r="B14" s="1" t="str">
        <f>Sheet1!B5&amp;"/"&amp;Sheet1!C5</f>
        <v>34/2017</v>
      </c>
      <c r="C14" s="1" t="str">
        <f>Sheet1!D5&amp;" "&amp;Sheet1!E5</f>
        <v>Rovčanin Branko</v>
      </c>
      <c r="D14" s="4">
        <f>Sheet1!G5+Sheet1!I5+Sheet1!M5+Sheet1!F5+Sheet1!H5</f>
        <v>21</v>
      </c>
      <c r="E14" s="4">
        <f>Sheet1!Q5</f>
        <v>33</v>
      </c>
      <c r="F14" s="4">
        <f>Sheet1!R5</f>
        <v>54</v>
      </c>
      <c r="G14" s="4" t="str">
        <f>Sheet1!S5</f>
        <v>E</v>
      </c>
      <c r="H14" s="7" t="str">
        <f t="shared" si="0"/>
        <v>Dovoljan</v>
      </c>
    </row>
    <row r="15" spans="1:8" ht="15">
      <c r="A15" s="6">
        <f>Sheet1!A6</f>
        <v>4</v>
      </c>
      <c r="B15" s="1" t="str">
        <f>Sheet1!B6&amp;"/"&amp;Sheet1!C6</f>
        <v>36/2017</v>
      </c>
      <c r="C15" s="1" t="str">
        <f>Sheet1!D6&amp;" "&amp;Sheet1!E6</f>
        <v>Bogosavljević Stevan</v>
      </c>
      <c r="D15" s="4">
        <f>Sheet1!G6+Sheet1!I6+Sheet1!M6+Sheet1!F6+Sheet1!H6</f>
        <v>0</v>
      </c>
      <c r="E15" s="4">
        <f>Sheet1!Q6</f>
        <v>0</v>
      </c>
      <c r="F15" s="4">
        <f>Sheet1!R6</f>
        <v>0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1/2016</v>
      </c>
      <c r="C16" s="1" t="str">
        <f>Sheet1!D7&amp;" "&amp;Sheet1!E7</f>
        <v>Brakočević Jovana</v>
      </c>
      <c r="D16" s="4">
        <f>Sheet1!G7+Sheet1!I7+Sheet1!M7+Sheet1!F7+Sheet1!H7</f>
        <v>33.5</v>
      </c>
      <c r="E16" s="4">
        <f>Sheet1!Q7</f>
        <v>0</v>
      </c>
      <c r="F16" s="4">
        <f>Sheet1!R7</f>
        <v>33.5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2/2016</v>
      </c>
      <c r="C17" s="1" t="str">
        <f>Sheet1!D8&amp;" "&amp;Sheet1!E8</f>
        <v>Dejanović Pavle</v>
      </c>
      <c r="D17" s="4">
        <f>Sheet1!G8+Sheet1!I8+Sheet1!M8+Sheet1!F8+Sheet1!H8</f>
        <v>41</v>
      </c>
      <c r="E17" s="4">
        <f>Sheet1!Q8</f>
        <v>40</v>
      </c>
      <c r="F17" s="4">
        <f>Sheet1!R8</f>
        <v>81</v>
      </c>
      <c r="G17" s="4" t="str">
        <f>Sheet1!S8</f>
        <v>B</v>
      </c>
      <c r="H17" s="7" t="str">
        <f t="shared" si="0"/>
        <v>Vrlo dobar</v>
      </c>
    </row>
    <row r="18" spans="1:8" ht="15">
      <c r="A18" s="6">
        <f>Sheet1!A9</f>
        <v>7</v>
      </c>
      <c r="B18" s="1" t="str">
        <f>Sheet1!B9&amp;"/"&amp;Sheet1!C9</f>
        <v>5/2016</v>
      </c>
      <c r="C18" s="1" t="str">
        <f>Sheet1!D9&amp;" "&amp;Sheet1!E9</f>
        <v>Čukić Radoš</v>
      </c>
      <c r="D18" s="4">
        <f>Sheet1!G9+Sheet1!I9+Sheet1!M9+Sheet1!F9+Sheet1!H9</f>
        <v>20</v>
      </c>
      <c r="E18" s="4">
        <f>Sheet1!Q9</f>
        <v>0</v>
      </c>
      <c r="F18" s="4">
        <f>Sheet1!R9</f>
        <v>20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6/2016</v>
      </c>
      <c r="C19" s="1" t="str">
        <f>Sheet1!D10&amp;" "&amp;Sheet1!E10</f>
        <v>Šuković Aleksa</v>
      </c>
      <c r="D19" s="4">
        <f>Sheet1!G10+Sheet1!I10+Sheet1!M10+Sheet1!F10+Sheet1!H10</f>
        <v>45</v>
      </c>
      <c r="E19" s="4">
        <f>Sheet1!Q10</f>
        <v>41</v>
      </c>
      <c r="F19" s="4">
        <f>Sheet1!R10</f>
        <v>86</v>
      </c>
      <c r="G19" s="4" t="str">
        <f>Sheet1!S10</f>
        <v>B</v>
      </c>
      <c r="H19" s="7" t="str">
        <f t="shared" si="0"/>
        <v>Vrlo dobar</v>
      </c>
    </row>
    <row r="20" spans="1:8" ht="15">
      <c r="A20" s="6">
        <f>Sheet1!A11</f>
        <v>9</v>
      </c>
      <c r="B20" s="1" t="str">
        <f>Sheet1!B11&amp;"/"&amp;Sheet1!C11</f>
        <v>9/2016</v>
      </c>
      <c r="C20" s="1" t="str">
        <f>Sheet1!D11&amp;" "&amp;Sheet1!E11</f>
        <v>Radovanović Aleksa</v>
      </c>
      <c r="D20" s="4">
        <f>Sheet1!G11+Sheet1!I11+Sheet1!M11+Sheet1!F11+Sheet1!H11</f>
        <v>26.5</v>
      </c>
      <c r="E20" s="4">
        <f>Sheet1!Q11</f>
        <v>0</v>
      </c>
      <c r="F20" s="4">
        <f>Sheet1!R11</f>
        <v>26.5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10/2016</v>
      </c>
      <c r="C21" s="1" t="str">
        <f>Sheet1!D12&amp;" "&amp;Sheet1!E12</f>
        <v>Marniković Robert</v>
      </c>
      <c r="D21" s="4">
        <f>Sheet1!G12+Sheet1!I12+Sheet1!M12+Sheet1!F12+Sheet1!H12</f>
        <v>29.5</v>
      </c>
      <c r="E21" s="4">
        <f>Sheet1!Q12</f>
        <v>0</v>
      </c>
      <c r="F21" s="4">
        <f>Sheet1!R12</f>
        <v>29.5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13/2016</v>
      </c>
      <c r="C22" s="1" t="str">
        <f>Sheet1!D13&amp;" "&amp;Sheet1!E13</f>
        <v>Bogosavljević Miloš</v>
      </c>
      <c r="D22" s="4">
        <f>Sheet1!G13+Sheet1!I13+Sheet1!M13+Sheet1!F13+Sheet1!H13</f>
        <v>38</v>
      </c>
      <c r="E22" s="4">
        <f>Sheet1!Q13</f>
        <v>0</v>
      </c>
      <c r="F22" s="4">
        <f>Sheet1!R13</f>
        <v>38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14/2016</v>
      </c>
      <c r="C23" s="1" t="str">
        <f>Sheet1!D14&amp;" "&amp;Sheet1!E14</f>
        <v>Žugić Marko</v>
      </c>
      <c r="D23" s="4">
        <f>Sheet1!G14+Sheet1!I14+Sheet1!M14+Sheet1!F14+Sheet1!H14</f>
        <v>0</v>
      </c>
      <c r="E23" s="4">
        <f>Sheet1!Q14</f>
        <v>0</v>
      </c>
      <c r="F23" s="4">
        <f>Sheet1!R14</f>
        <v>0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18/2016</v>
      </c>
      <c r="C24" s="1" t="str">
        <f>Sheet1!D15&amp;" "&amp;Sheet1!E15</f>
        <v>Perović Stefan</v>
      </c>
      <c r="D24" s="4">
        <f>Sheet1!G15+Sheet1!I15+Sheet1!M15+Sheet1!F15+Sheet1!H15</f>
        <v>32.5</v>
      </c>
      <c r="E24" s="4">
        <f>Sheet1!Q15</f>
        <v>0</v>
      </c>
      <c r="F24" s="4">
        <f>Sheet1!R15</f>
        <v>32.5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20/2016</v>
      </c>
      <c r="C25" s="1" t="str">
        <f>Sheet1!D16&amp;" "&amp;Sheet1!E16</f>
        <v>Hodžić  Deniz</v>
      </c>
      <c r="D25" s="4">
        <f>Sheet1!G16+Sheet1!I16+Sheet1!M16+Sheet1!F16+Sheet1!H16</f>
        <v>38</v>
      </c>
      <c r="E25" s="4">
        <f>Sheet1!Q16</f>
        <v>0</v>
      </c>
      <c r="F25" s="4">
        <f>Sheet1!R16</f>
        <v>38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22/2016</v>
      </c>
      <c r="C26" s="1" t="str">
        <f>Sheet1!D17&amp;" "&amp;Sheet1!E17</f>
        <v>Sekulović Radoš</v>
      </c>
      <c r="D26" s="4">
        <f>Sheet1!G17+Sheet1!I17+Sheet1!M17+Sheet1!F17+Sheet1!H17</f>
        <v>45.5</v>
      </c>
      <c r="E26" s="4">
        <f>Sheet1!Q17</f>
        <v>0</v>
      </c>
      <c r="F26" s="4">
        <f>Sheet1!R17</f>
        <v>45.5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23/2016</v>
      </c>
      <c r="C27" s="1" t="str">
        <f>Sheet1!D18&amp;" "&amp;Sheet1!E18</f>
        <v>Dapčević Ema</v>
      </c>
      <c r="D27" s="4">
        <f>Sheet1!G18+Sheet1!I18+Sheet1!M18+Sheet1!F18+Sheet1!H18</f>
        <v>27</v>
      </c>
      <c r="E27" s="4">
        <f>Sheet1!Q18</f>
        <v>0</v>
      </c>
      <c r="F27" s="4">
        <f>Sheet1!R18</f>
        <v>27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24/2016</v>
      </c>
      <c r="C28" s="1" t="str">
        <f>Sheet1!D19&amp;" "&amp;Sheet1!E19</f>
        <v>Trifunović Nikola</v>
      </c>
      <c r="D28" s="4">
        <f>Sheet1!G19+Sheet1!I19+Sheet1!M19+Sheet1!F19+Sheet1!H19</f>
        <v>25</v>
      </c>
      <c r="E28" s="4">
        <f>Sheet1!Q19</f>
        <v>0</v>
      </c>
      <c r="F28" s="4">
        <f>Sheet1!R19</f>
        <v>25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25/2016</v>
      </c>
      <c r="C29" s="1" t="str">
        <f>Sheet1!D20&amp;" "&amp;Sheet1!E20</f>
        <v>Planić Veselin</v>
      </c>
      <c r="D29" s="4">
        <f>Sheet1!G20+Sheet1!I20+Sheet1!M20+Sheet1!F20+Sheet1!H20</f>
        <v>34</v>
      </c>
      <c r="E29" s="4">
        <f>Sheet1!Q20</f>
        <v>0</v>
      </c>
      <c r="F29" s="4">
        <f>Sheet1!R20</f>
        <v>34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39/2016</v>
      </c>
      <c r="C30" s="1" t="str">
        <f>Sheet1!D21&amp;" "&amp;Sheet1!E21</f>
        <v>Teofilov Branko</v>
      </c>
      <c r="D30" s="4">
        <f>Sheet1!G21+Sheet1!I21+Sheet1!M21+Sheet1!F21+Sheet1!H21</f>
        <v>26.5</v>
      </c>
      <c r="E30" s="4">
        <f>Sheet1!Q21</f>
        <v>0</v>
      </c>
      <c r="F30" s="4">
        <f>Sheet1!R21</f>
        <v>26.5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1/2015</v>
      </c>
      <c r="C31" s="1" t="str">
        <f>Sheet1!D22&amp;" "&amp;Sheet1!E22</f>
        <v>Ratković Vasilije</v>
      </c>
      <c r="D31" s="4">
        <f>Sheet1!G22+Sheet1!I22+Sheet1!M22+Sheet1!F22+Sheet1!H22</f>
        <v>0</v>
      </c>
      <c r="E31" s="4">
        <f>Sheet1!Q22</f>
        <v>0</v>
      </c>
      <c r="F31" s="4">
        <f>Sheet1!R22</f>
        <v>0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2/2015</v>
      </c>
      <c r="C32" s="1" t="str">
        <f>Sheet1!D23&amp;" "&amp;Sheet1!E23</f>
        <v>Bošković Radivoje</v>
      </c>
      <c r="D32" s="4">
        <f>Sheet1!G23+Sheet1!I23+Sheet1!M23+Sheet1!F23+Sheet1!H23</f>
        <v>36.5</v>
      </c>
      <c r="E32" s="4">
        <f>Sheet1!Q23</f>
        <v>0</v>
      </c>
      <c r="F32" s="4">
        <f>Sheet1!R23</f>
        <v>36.5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5/2015</v>
      </c>
      <c r="C33" s="1" t="str">
        <f>Sheet1!D24&amp;" "&amp;Sheet1!E24</f>
        <v>Čohović Semir</v>
      </c>
      <c r="D33" s="4">
        <f>Sheet1!G24+Sheet1!I24+Sheet1!M24+Sheet1!F24+Sheet1!H24</f>
        <v>22.5</v>
      </c>
      <c r="E33" s="4">
        <f>Sheet1!Q24</f>
        <v>0</v>
      </c>
      <c r="F33" s="4">
        <f>Sheet1!R24</f>
        <v>22.5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29/2015</v>
      </c>
      <c r="C34" s="1" t="str">
        <f>Sheet1!D25&amp;" "&amp;Sheet1!E25</f>
        <v>Vuković Veliša</v>
      </c>
      <c r="D34" s="4">
        <f>Sheet1!G25+Sheet1!I25+Sheet1!M25+Sheet1!F25+Sheet1!H25</f>
        <v>0</v>
      </c>
      <c r="E34" s="4">
        <f>Sheet1!Q25</f>
        <v>0</v>
      </c>
      <c r="F34" s="4">
        <f>Sheet1!R25</f>
        <v>0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18/2013</v>
      </c>
      <c r="C35" s="1" t="str">
        <f>Sheet1!D26&amp;" "&amp;Sheet1!E26</f>
        <v>Bečić Siniša</v>
      </c>
      <c r="D35" s="4">
        <f>Sheet1!G26+Sheet1!I26+Sheet1!M26+Sheet1!F26+Sheet1!H26</f>
        <v>10</v>
      </c>
      <c r="E35" s="4">
        <f>Sheet1!Q26</f>
        <v>0</v>
      </c>
      <c r="F35" s="4">
        <f>Sheet1!R26</f>
        <v>10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4/2012</v>
      </c>
      <c r="C36" s="1" t="str">
        <f>Sheet1!D27&amp;" "&amp;Sheet1!E27</f>
        <v>Ranđić Nikola</v>
      </c>
      <c r="D36" s="4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38/2017</v>
      </c>
      <c r="C37" s="1" t="str">
        <f>Sheet1!D28&amp;" "&amp;Sheet1!E28</f>
        <v>Ličina Enis</v>
      </c>
      <c r="D37" s="4">
        <f>Sheet1!G28+Sheet1!I28+Sheet1!M28+Sheet1!F28+Sheet1!H28</f>
        <v>25.5</v>
      </c>
      <c r="E37" s="4">
        <f>Sheet1!Q28</f>
        <v>0</v>
      </c>
      <c r="F37" s="4">
        <f>Sheet1!R28</f>
        <v>25.5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/</v>
      </c>
      <c r="C38" s="1" t="str">
        <f>Sheet1!D29&amp;" "&amp;Sheet1!E29</f>
        <v> </v>
      </c>
      <c r="D38" s="4">
        <f>Sheet1!G29+Sheet1!I29+Sheet1!M29+Sheet1!F29+Sheet1!H29</f>
        <v>0</v>
      </c>
      <c r="E38" s="4">
        <f>Sheet1!Q29</f>
        <v>0</v>
      </c>
      <c r="F38" s="4">
        <f>Sheet1!R29</f>
        <v>0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/</v>
      </c>
      <c r="C39" s="1" t="str">
        <f>Sheet1!D30&amp;" "&amp;Sheet1!E30</f>
        <v> </v>
      </c>
      <c r="D39" s="4">
        <f>Sheet1!G30+Sheet1!I30+Sheet1!M30+Sheet1!F30+Sheet1!H30</f>
        <v>0</v>
      </c>
      <c r="E39" s="4">
        <f>Sheet1!Q30</f>
        <v>0</v>
      </c>
      <c r="F39" s="4">
        <f>Sheet1!R30</f>
        <v>0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/</v>
      </c>
      <c r="C40" s="1" t="str">
        <f>Sheet1!D31&amp;" "&amp;Sheet1!E31</f>
        <v> </v>
      </c>
      <c r="D40" s="4">
        <f>Sheet1!G31+Sheet1!I31+Sheet1!M31+Sheet1!F31+Sheet1!H31</f>
        <v>0</v>
      </c>
      <c r="E40" s="4">
        <f>Sheet1!Q31</f>
        <v>0</v>
      </c>
      <c r="F40" s="4">
        <f>Sheet1!R31</f>
        <v>0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/</v>
      </c>
      <c r="C41" s="1" t="str">
        <f>Sheet1!D32&amp;" "&amp;Sheet1!E32</f>
        <v> 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/</v>
      </c>
      <c r="C42" s="1" t="str">
        <f>Sheet1!D33&amp;" "&amp;Sheet1!E33</f>
        <v> 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/</v>
      </c>
      <c r="C43" s="1" t="str">
        <f>Sheet1!D34&amp;" "&amp;Sheet1!E34</f>
        <v> </v>
      </c>
      <c r="D43" s="4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/</v>
      </c>
      <c r="C44" s="1" t="str">
        <f>Sheet1!D35&amp;" "&amp;Sheet1!E35</f>
        <v> </v>
      </c>
      <c r="D44" s="4">
        <f>Sheet1!G35+Sheet1!I35+Sheet1!M35+Sheet1!F35+Sheet1!H35</f>
        <v>0</v>
      </c>
      <c r="E44" s="4">
        <f>Sheet1!Q35</f>
        <v>0</v>
      </c>
      <c r="F44" s="4">
        <f>Sheet1!R35</f>
        <v>0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/</v>
      </c>
      <c r="C45" s="1" t="str">
        <f>Sheet1!D36&amp;" "&amp;Sheet1!E36</f>
        <v> </v>
      </c>
      <c r="D45" s="4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/</v>
      </c>
      <c r="C46" s="1" t="str">
        <f>Sheet1!D37&amp;" "&amp;Sheet1!E37</f>
        <v> </v>
      </c>
      <c r="D46" s="4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/</v>
      </c>
      <c r="C47" s="1" t="str">
        <f>Sheet1!D38&amp;" "&amp;Sheet1!E38</f>
        <v> </v>
      </c>
      <c r="D47" s="4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/</v>
      </c>
      <c r="C48" s="1" t="str">
        <f>Sheet1!D39&amp;" "&amp;Sheet1!E39</f>
        <v> </v>
      </c>
      <c r="D48" s="4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</v>
      </c>
      <c r="C49" s="1" t="str">
        <f>Sheet1!D40&amp;" "&amp;Sheet1!E40</f>
        <v> 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</v>
      </c>
      <c r="C50" s="1" t="str">
        <f>Sheet1!D41&amp;" "&amp;Sheet1!E41</f>
        <v> 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</v>
      </c>
      <c r="C51" s="1" t="str">
        <f>Sheet1!D42&amp;" "&amp;Sheet1!E42</f>
        <v> </v>
      </c>
      <c r="D51" s="4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</v>
      </c>
      <c r="C52" s="1" t="str">
        <f>Sheet1!D43&amp;" "&amp;Sheet1!E43</f>
        <v> </v>
      </c>
      <c r="D52" s="4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</v>
      </c>
      <c r="C53" s="1" t="str">
        <f>Sheet1!D44&amp;" "&amp;Sheet1!E44</f>
        <v> </v>
      </c>
      <c r="D53" s="4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</v>
      </c>
      <c r="C54" s="1" t="str">
        <f>Sheet1!D45&amp;" "&amp;Sheet1!E45</f>
        <v> </v>
      </c>
      <c r="D54" s="4">
        <f>Sheet1!G45+Sheet1!I45+Sheet1!M45+Sheet1!F45+Sheet1!H45</f>
        <v>0</v>
      </c>
      <c r="E54" s="4">
        <f>Sheet1!Q45</f>
        <v>0</v>
      </c>
      <c r="F54" s="4">
        <f>Sheet1!R45</f>
        <v>0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</v>
      </c>
      <c r="C55" s="1" t="str">
        <f>Sheet1!D46&amp;" "&amp;Sheet1!E46</f>
        <v> </v>
      </c>
      <c r="D55" s="4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</v>
      </c>
      <c r="C56" s="1" t="str">
        <f>Sheet1!D47&amp;" "&amp;Sheet1!E47</f>
        <v> </v>
      </c>
      <c r="D56" s="4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</v>
      </c>
      <c r="C57" s="1" t="str">
        <f>Sheet1!D48&amp;" "&amp;Sheet1!E48</f>
        <v> </v>
      </c>
      <c r="D57" s="4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</v>
      </c>
      <c r="C58" s="1" t="str">
        <f>Sheet1!D49&amp;" "&amp;Sheet1!E49</f>
        <v> </v>
      </c>
      <c r="D58" s="4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</v>
      </c>
      <c r="C59" s="1" t="str">
        <f>Sheet1!D50&amp;" "&amp;Sheet1!E50</f>
        <v> 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</v>
      </c>
      <c r="C60" s="1" t="str">
        <f>Sheet1!D51&amp;" "&amp;Sheet1!E51</f>
        <v> </v>
      </c>
      <c r="D60" s="4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</v>
      </c>
      <c r="C61" s="1" t="str">
        <f>Sheet1!D52&amp;" "&amp;Sheet1!E52</f>
        <v> </v>
      </c>
      <c r="D61" s="4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</v>
      </c>
      <c r="C62" s="1" t="str">
        <f>Sheet1!D53&amp;" "&amp;Sheet1!E53</f>
        <v> </v>
      </c>
      <c r="D62" s="4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6" t="s">
        <v>94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7" t="s">
        <v>95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43</v>
      </c>
      <c r="P4" s="14"/>
      <c r="Q4" s="12"/>
      <c r="R4" s="13"/>
    </row>
    <row r="5" spans="1:19" ht="15.75" customHeight="1">
      <c r="A5" s="87" t="s">
        <v>96</v>
      </c>
      <c r="B5" s="87"/>
      <c r="C5" s="87"/>
      <c r="D5" s="87"/>
      <c r="E5" s="87"/>
      <c r="F5" s="87"/>
      <c r="G5" s="87"/>
      <c r="H5" s="87"/>
      <c r="I5" s="87"/>
      <c r="J5" s="89"/>
      <c r="K5" s="89"/>
      <c r="L5" s="89"/>
      <c r="M5" s="89"/>
      <c r="N5" s="89"/>
      <c r="O5" s="35"/>
      <c r="P5" s="34" t="s">
        <v>40</v>
      </c>
      <c r="Q5" s="34"/>
      <c r="R5" s="34"/>
      <c r="S5" s="34"/>
    </row>
    <row r="6" spans="1:18" ht="6" customHeight="1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ht="27.75" customHeight="1">
      <c r="A7" s="97" t="s">
        <v>0</v>
      </c>
      <c r="B7" s="82" t="s">
        <v>1</v>
      </c>
      <c r="C7" s="82" t="s">
        <v>2</v>
      </c>
      <c r="D7" s="82" t="s">
        <v>8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90" t="s">
        <v>4</v>
      </c>
      <c r="R7" s="92" t="s">
        <v>25</v>
      </c>
    </row>
    <row r="8" spans="1:18" ht="30" customHeight="1">
      <c r="A8" s="98"/>
      <c r="B8" s="83"/>
      <c r="C8" s="83"/>
      <c r="D8" s="94" t="s">
        <v>42</v>
      </c>
      <c r="E8" s="95"/>
      <c r="F8" s="95"/>
      <c r="G8" s="95"/>
      <c r="H8" s="96"/>
      <c r="I8" s="94" t="s">
        <v>9</v>
      </c>
      <c r="J8" s="95"/>
      <c r="K8" s="95"/>
      <c r="L8" s="95"/>
      <c r="M8" s="96"/>
      <c r="N8" s="83" t="s">
        <v>10</v>
      </c>
      <c r="O8" s="83"/>
      <c r="P8" s="84" t="s">
        <v>11</v>
      </c>
      <c r="Q8" s="91"/>
      <c r="R8" s="93"/>
    </row>
    <row r="9" spans="1:18" ht="15.75" thickBot="1">
      <c r="A9" s="99"/>
      <c r="B9" s="84"/>
      <c r="C9" s="84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85"/>
      <c r="Q9" s="91"/>
      <c r="R9" s="93"/>
    </row>
    <row r="10" spans="1:18" ht="15">
      <c r="A10" s="1">
        <f>Sheet1!A3</f>
        <v>1</v>
      </c>
      <c r="B10" s="1" t="str">
        <f>Sheet1!B3&amp;"/"&amp;Sheet1!C3</f>
        <v>9/2017</v>
      </c>
      <c r="C10" s="1" t="str">
        <f>Sheet1!D3&amp;" "&amp;Sheet1!E3</f>
        <v>Kaluđerović Filip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5</v>
      </c>
      <c r="O10" s="4"/>
      <c r="P10" s="4">
        <f>Sheet1!Q3</f>
        <v>0</v>
      </c>
      <c r="Q10" s="4">
        <f>Sheet1!R3</f>
        <v>5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33/2017</v>
      </c>
      <c r="C11" s="1" t="str">
        <f>Sheet1!D4&amp;" "&amp;Sheet1!E4</f>
        <v>Ranković Dalibor</v>
      </c>
      <c r="D11" s="1">
        <f>Sheet1!G4</f>
        <v>19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22</v>
      </c>
      <c r="O11" s="4"/>
      <c r="P11" s="4">
        <f>Sheet1!Q4</f>
        <v>37</v>
      </c>
      <c r="Q11" s="4">
        <f>Sheet1!R4</f>
        <v>78</v>
      </c>
      <c r="R11" s="4" t="str">
        <f>Sheet1!S4</f>
        <v>C</v>
      </c>
      <c r="S11" s="21"/>
    </row>
    <row r="12" spans="1:19" ht="15">
      <c r="A12" s="1">
        <f>Sheet1!A5</f>
        <v>3</v>
      </c>
      <c r="B12" s="1" t="str">
        <f>Sheet1!B5&amp;"/"&amp;Sheet1!C5</f>
        <v>34/2017</v>
      </c>
      <c r="C12" s="1" t="str">
        <f>Sheet1!D5&amp;" "&amp;Sheet1!E5</f>
        <v>Rovčanin Branko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21</v>
      </c>
      <c r="O12" s="4"/>
      <c r="P12" s="4">
        <f>Sheet1!Q5</f>
        <v>33</v>
      </c>
      <c r="Q12" s="4">
        <f>Sheet1!R5</f>
        <v>54</v>
      </c>
      <c r="R12" s="4" t="str">
        <f>Sheet1!S5</f>
        <v>E</v>
      </c>
      <c r="S12" s="21"/>
    </row>
    <row r="13" spans="1:19" ht="15">
      <c r="A13" s="1">
        <f>Sheet1!A6</f>
        <v>4</v>
      </c>
      <c r="B13" s="1" t="str">
        <f>Sheet1!B6&amp;"/"&amp;Sheet1!C6</f>
        <v>36/2017</v>
      </c>
      <c r="C13" s="1" t="str">
        <f>Sheet1!D6&amp;" "&amp;Sheet1!E6</f>
        <v>Bogosavljević Stevan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0</v>
      </c>
      <c r="O13" s="4"/>
      <c r="P13" s="4">
        <f>Sheet1!Q6</f>
        <v>0</v>
      </c>
      <c r="Q13" s="4">
        <f>Sheet1!R6</f>
        <v>0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1/2016</v>
      </c>
      <c r="C14" s="1" t="str">
        <f>Sheet1!D7&amp;" "&amp;Sheet1!E7</f>
        <v>Brakočević Jovana</v>
      </c>
      <c r="D14" s="1">
        <f>Sheet1!G7</f>
        <v>19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14.5</v>
      </c>
      <c r="O14" s="4"/>
      <c r="P14" s="4">
        <f>Sheet1!Q7</f>
        <v>0</v>
      </c>
      <c r="Q14" s="4">
        <f>Sheet1!R7</f>
        <v>33.5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2/2016</v>
      </c>
      <c r="C15" s="1" t="str">
        <f>Sheet1!D8&amp;" "&amp;Sheet1!E8</f>
        <v>Dejanović Pavle</v>
      </c>
      <c r="D15" s="1">
        <f>Sheet1!G8</f>
        <v>21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20</v>
      </c>
      <c r="O15" s="4"/>
      <c r="P15" s="4">
        <f>Sheet1!Q8</f>
        <v>40</v>
      </c>
      <c r="Q15" s="4">
        <f>Sheet1!R8</f>
        <v>81</v>
      </c>
      <c r="R15" s="4" t="str">
        <f>Sheet1!S8</f>
        <v>B</v>
      </c>
      <c r="S15" s="21"/>
    </row>
    <row r="16" spans="1:19" ht="15">
      <c r="A16" s="1">
        <f>Sheet1!A9</f>
        <v>7</v>
      </c>
      <c r="B16" s="1" t="str">
        <f>Sheet1!B9&amp;"/"&amp;Sheet1!C9</f>
        <v>5/2016</v>
      </c>
      <c r="C16" s="1" t="str">
        <f>Sheet1!D9&amp;" "&amp;Sheet1!E9</f>
        <v>Čukić Radoš</v>
      </c>
      <c r="D16" s="1">
        <f>Sheet1!G9</f>
        <v>15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5</v>
      </c>
      <c r="O16" s="4"/>
      <c r="P16" s="4">
        <f>Sheet1!Q9</f>
        <v>0</v>
      </c>
      <c r="Q16" s="4">
        <f>Sheet1!R9</f>
        <v>20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6/2016</v>
      </c>
      <c r="C17" s="1" t="str">
        <f>Sheet1!D10&amp;" "&amp;Sheet1!E10</f>
        <v>Šuković Aleksa</v>
      </c>
      <c r="D17" s="1">
        <f>Sheet1!G10</f>
        <v>24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21</v>
      </c>
      <c r="O17" s="4"/>
      <c r="P17" s="4">
        <f>Sheet1!Q10</f>
        <v>41</v>
      </c>
      <c r="Q17" s="4">
        <f>Sheet1!R10</f>
        <v>86</v>
      </c>
      <c r="R17" s="4" t="str">
        <f>Sheet1!S10</f>
        <v>B</v>
      </c>
      <c r="S17" s="21"/>
    </row>
    <row r="18" spans="1:19" ht="15">
      <c r="A18" s="1">
        <f>Sheet1!A11</f>
        <v>9</v>
      </c>
      <c r="B18" s="1" t="str">
        <f>Sheet1!B11&amp;"/"&amp;Sheet1!C11</f>
        <v>9/2016</v>
      </c>
      <c r="C18" s="1" t="str">
        <f>Sheet1!D11&amp;" "&amp;Sheet1!E11</f>
        <v>Radovanović Aleksa</v>
      </c>
      <c r="D18" s="1">
        <f>Sheet1!G11</f>
        <v>15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11.5</v>
      </c>
      <c r="O18" s="4"/>
      <c r="P18" s="4">
        <f>Sheet1!Q11</f>
        <v>0</v>
      </c>
      <c r="Q18" s="4">
        <f>Sheet1!R11</f>
        <v>26.5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10/2016</v>
      </c>
      <c r="C19" s="1" t="str">
        <f>Sheet1!D12&amp;" "&amp;Sheet1!E12</f>
        <v>Marniković Robert</v>
      </c>
      <c r="D19" s="1">
        <f>Sheet1!G12</f>
        <v>18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11.5</v>
      </c>
      <c r="O19" s="4"/>
      <c r="P19" s="4">
        <f>Sheet1!Q12</f>
        <v>0</v>
      </c>
      <c r="Q19" s="4">
        <f>Sheet1!R12</f>
        <v>29.5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13/2016</v>
      </c>
      <c r="C20" s="1" t="str">
        <f>Sheet1!D13&amp;" "&amp;Sheet1!E13</f>
        <v>Bogosavljević Miloš</v>
      </c>
      <c r="D20" s="1">
        <f>Sheet1!G13</f>
        <v>23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15</v>
      </c>
      <c r="O20" s="4"/>
      <c r="P20" s="4">
        <f>Sheet1!Q13</f>
        <v>0</v>
      </c>
      <c r="Q20" s="4">
        <f>Sheet1!R13</f>
        <v>38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14/2016</v>
      </c>
      <c r="C21" s="1" t="str">
        <f>Sheet1!D14&amp;" "&amp;Sheet1!E14</f>
        <v>Žugić Marko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0</v>
      </c>
      <c r="O21" s="4"/>
      <c r="P21" s="4">
        <f>Sheet1!Q14</f>
        <v>0</v>
      </c>
      <c r="Q21" s="4">
        <f>Sheet1!R14</f>
        <v>0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18/2016</v>
      </c>
      <c r="C22" s="1" t="str">
        <f>Sheet1!D15&amp;" "&amp;Sheet1!E15</f>
        <v>Perović Stefan</v>
      </c>
      <c r="D22" s="1">
        <f>Sheet1!G15</f>
        <v>22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10.5</v>
      </c>
      <c r="O22" s="4"/>
      <c r="P22" s="4">
        <f>Sheet1!Q15</f>
        <v>0</v>
      </c>
      <c r="Q22" s="4">
        <f>Sheet1!R15</f>
        <v>32.5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20/2016</v>
      </c>
      <c r="C23" s="1" t="str">
        <f>Sheet1!D16&amp;" "&amp;Sheet1!E16</f>
        <v>Hodžić  Deniz</v>
      </c>
      <c r="D23" s="1">
        <f>Sheet1!G16</f>
        <v>22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16</v>
      </c>
      <c r="O23" s="4"/>
      <c r="P23" s="4">
        <f>Sheet1!Q16</f>
        <v>0</v>
      </c>
      <c r="Q23" s="4">
        <f>Sheet1!R16</f>
        <v>38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22/2016</v>
      </c>
      <c r="C24" s="1" t="str">
        <f>Sheet1!D17&amp;" "&amp;Sheet1!E17</f>
        <v>Sekulović Radoš</v>
      </c>
      <c r="D24" s="1">
        <f>Sheet1!G17</f>
        <v>24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21.5</v>
      </c>
      <c r="O24" s="4"/>
      <c r="P24" s="4">
        <f>Sheet1!Q17</f>
        <v>0</v>
      </c>
      <c r="Q24" s="4">
        <f>Sheet1!R17</f>
        <v>45.5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23/2016</v>
      </c>
      <c r="C25" s="1" t="str">
        <f>Sheet1!D18&amp;" "&amp;Sheet1!E18</f>
        <v>Dapčević Ema</v>
      </c>
      <c r="D25" s="1">
        <f>Sheet1!G18</f>
        <v>17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10</v>
      </c>
      <c r="O25" s="4"/>
      <c r="P25" s="4">
        <f>Sheet1!Q18</f>
        <v>0</v>
      </c>
      <c r="Q25" s="4">
        <f>Sheet1!R18</f>
        <v>27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24/2016</v>
      </c>
      <c r="C26" s="1" t="str">
        <f>Sheet1!D19&amp;" "&amp;Sheet1!E19</f>
        <v>Trifunović Nikola</v>
      </c>
      <c r="D26" s="1">
        <f>Sheet1!G19</f>
        <v>10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15</v>
      </c>
      <c r="O26" s="4"/>
      <c r="P26" s="4">
        <f>Sheet1!Q19</f>
        <v>0</v>
      </c>
      <c r="Q26" s="4">
        <f>Sheet1!R19</f>
        <v>25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25/2016</v>
      </c>
      <c r="C27" s="1" t="str">
        <f>Sheet1!D20&amp;" "&amp;Sheet1!E20</f>
        <v>Planić Veselin</v>
      </c>
      <c r="D27" s="1">
        <f>Sheet1!G20</f>
        <v>17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17</v>
      </c>
      <c r="O27" s="4"/>
      <c r="P27" s="4">
        <f>Sheet1!Q20</f>
        <v>0</v>
      </c>
      <c r="Q27" s="4">
        <f>Sheet1!R20</f>
        <v>34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39/2016</v>
      </c>
      <c r="C28" s="1" t="str">
        <f>Sheet1!D21&amp;" "&amp;Sheet1!E21</f>
        <v>Teofilov Branko</v>
      </c>
      <c r="D28" s="1">
        <f>Sheet1!G21</f>
        <v>14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12.5</v>
      </c>
      <c r="O28" s="4"/>
      <c r="P28" s="4">
        <f>Sheet1!Q21</f>
        <v>0</v>
      </c>
      <c r="Q28" s="4">
        <f>Sheet1!R21</f>
        <v>26.5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1/2015</v>
      </c>
      <c r="C29" s="1" t="str">
        <f>Sheet1!D22&amp;" "&amp;Sheet1!E22</f>
        <v>Ratković Vasilije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0</v>
      </c>
      <c r="O29" s="4"/>
      <c r="P29" s="4">
        <f>Sheet1!Q22</f>
        <v>0</v>
      </c>
      <c r="Q29" s="4">
        <f>Sheet1!R22</f>
        <v>0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2/2015</v>
      </c>
      <c r="C30" s="1" t="str">
        <f>Sheet1!D23&amp;" "&amp;Sheet1!E23</f>
        <v>Bošković Radivoje</v>
      </c>
      <c r="D30" s="1">
        <f>Sheet1!G23</f>
        <v>21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15.5</v>
      </c>
      <c r="O30" s="4"/>
      <c r="P30" s="4">
        <f>Sheet1!Q23</f>
        <v>0</v>
      </c>
      <c r="Q30" s="4">
        <f>Sheet1!R23</f>
        <v>36.5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5/2015</v>
      </c>
      <c r="C31" s="1" t="str">
        <f>Sheet1!D24&amp;" "&amp;Sheet1!E24</f>
        <v>Čohović Semir</v>
      </c>
      <c r="D31" s="1">
        <f>Sheet1!G24</f>
        <v>10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12.5</v>
      </c>
      <c r="O31" s="4"/>
      <c r="P31" s="4">
        <f>Sheet1!Q24</f>
        <v>0</v>
      </c>
      <c r="Q31" s="4">
        <f>Sheet1!R24</f>
        <v>22.5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29/2015</v>
      </c>
      <c r="C32" s="1" t="str">
        <f>Sheet1!D25&amp;" "&amp;Sheet1!E25</f>
        <v>Vuković Veliša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0</v>
      </c>
      <c r="O32" s="4"/>
      <c r="P32" s="4">
        <f>Sheet1!Q25</f>
        <v>0</v>
      </c>
      <c r="Q32" s="4">
        <f>Sheet1!R25</f>
        <v>0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18/2013</v>
      </c>
      <c r="C33" s="1" t="str">
        <f>Sheet1!D26&amp;" "&amp;Sheet1!E26</f>
        <v>Bečić Siniša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10</v>
      </c>
      <c r="O33" s="4"/>
      <c r="P33" s="4">
        <f>Sheet1!Q26</f>
        <v>0</v>
      </c>
      <c r="Q33" s="4">
        <f>Sheet1!R26</f>
        <v>10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4/2012</v>
      </c>
      <c r="C34" s="1" t="str">
        <f>Sheet1!D27&amp;" "&amp;Sheet1!E27</f>
        <v>Ranđić Nikola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0</v>
      </c>
      <c r="O34" s="4"/>
      <c r="P34" s="4">
        <f>Sheet1!Q27</f>
        <v>0</v>
      </c>
      <c r="Q34" s="4">
        <f>Sheet1!R27</f>
        <v>0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38/2017</v>
      </c>
      <c r="C35" s="1" t="str">
        <f>Sheet1!D28&amp;" "&amp;Sheet1!E28</f>
        <v>Ličina Enis</v>
      </c>
      <c r="D35" s="1">
        <f>Sheet1!G28</f>
        <v>14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11.5</v>
      </c>
      <c r="O35" s="4"/>
      <c r="P35" s="4">
        <f>Sheet1!Q28</f>
        <v>0</v>
      </c>
      <c r="Q35" s="4">
        <f>Sheet1!R28</f>
        <v>25.5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/</v>
      </c>
      <c r="C36" s="1" t="str">
        <f>Sheet1!D29&amp;" "&amp;Sheet1!E29</f>
        <v> 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0</v>
      </c>
      <c r="O36" s="4"/>
      <c r="P36" s="4">
        <f>Sheet1!Q29</f>
        <v>0</v>
      </c>
      <c r="Q36" s="4">
        <f>Sheet1!R29</f>
        <v>0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/</v>
      </c>
      <c r="C37" s="1" t="str">
        <f>Sheet1!D30&amp;" "&amp;Sheet1!E30</f>
        <v> 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0</v>
      </c>
      <c r="O37" s="4"/>
      <c r="P37" s="4">
        <f>Sheet1!Q30</f>
        <v>0</v>
      </c>
      <c r="Q37" s="4">
        <f>Sheet1!R30</f>
        <v>0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/</v>
      </c>
      <c r="C38" s="1" t="str">
        <f>Sheet1!D31&amp;" "&amp;Sheet1!E31</f>
        <v> 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0</v>
      </c>
      <c r="O38" s="4"/>
      <c r="P38" s="4">
        <f>Sheet1!Q31</f>
        <v>0</v>
      </c>
      <c r="Q38" s="4">
        <f>Sheet1!R31</f>
        <v>0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/</v>
      </c>
      <c r="C39" s="1" t="str">
        <f>Sheet1!D32&amp;" "&amp;Sheet1!E32</f>
        <v> 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/</v>
      </c>
      <c r="C40" s="1" t="str">
        <f>Sheet1!D33&amp;" "&amp;Sheet1!E33</f>
        <v> 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/</v>
      </c>
      <c r="C41" s="1" t="str">
        <f>Sheet1!D34&amp;" "&amp;Sheet1!E34</f>
        <v> 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0</v>
      </c>
      <c r="O41" s="4"/>
      <c r="P41" s="4">
        <f>Sheet1!Q34</f>
        <v>0</v>
      </c>
      <c r="Q41" s="4">
        <f>Sheet1!R34</f>
        <v>0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/</v>
      </c>
      <c r="C42" s="1" t="str">
        <f>Sheet1!D35&amp;" "&amp;Sheet1!E35</f>
        <v> 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0</v>
      </c>
      <c r="O42" s="4"/>
      <c r="P42" s="4">
        <f>Sheet1!Q35</f>
        <v>0</v>
      </c>
      <c r="Q42" s="4">
        <f>Sheet1!R35</f>
        <v>0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/</v>
      </c>
      <c r="C43" s="1" t="str">
        <f>Sheet1!D36&amp;" "&amp;Sheet1!E36</f>
        <v> 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0</v>
      </c>
      <c r="O43" s="4"/>
      <c r="P43" s="4">
        <f>Sheet1!Q36</f>
        <v>0</v>
      </c>
      <c r="Q43" s="4">
        <f>Sheet1!R36</f>
        <v>0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/</v>
      </c>
      <c r="C44" s="1" t="str">
        <f>Sheet1!D37&amp;" "&amp;Sheet1!E37</f>
        <v> 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0</v>
      </c>
      <c r="O44" s="4"/>
      <c r="P44" s="4">
        <f>Sheet1!Q37</f>
        <v>0</v>
      </c>
      <c r="Q44" s="4">
        <f>Sheet1!R37</f>
        <v>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/</v>
      </c>
      <c r="C45" s="1" t="str">
        <f>Sheet1!D38&amp;" "&amp;Sheet1!E38</f>
        <v> 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0</v>
      </c>
      <c r="O45" s="4"/>
      <c r="P45" s="4">
        <f>Sheet1!Q38</f>
        <v>0</v>
      </c>
      <c r="Q45" s="4">
        <f>Sheet1!R38</f>
        <v>0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/</v>
      </c>
      <c r="C46" s="1" t="str">
        <f>Sheet1!D39&amp;" "&amp;Sheet1!E39</f>
        <v> 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0</v>
      </c>
      <c r="O46" s="4"/>
      <c r="P46" s="4">
        <f>Sheet1!Q39</f>
        <v>0</v>
      </c>
      <c r="Q46" s="4">
        <f>Sheet1!R39</f>
        <v>0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/</v>
      </c>
      <c r="C47" s="1" t="str">
        <f>Sheet1!D40&amp;" "&amp;Sheet1!E40</f>
        <v> 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/</v>
      </c>
      <c r="C48" s="1" t="str">
        <f>Sheet1!D41&amp;" "&amp;Sheet1!E41</f>
        <v> 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/</v>
      </c>
      <c r="C49" s="1" t="str">
        <f>Sheet1!D42&amp;" "&amp;Sheet1!E42</f>
        <v> 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0</v>
      </c>
      <c r="O49" s="4"/>
      <c r="P49" s="4">
        <f>Sheet1!Q42</f>
        <v>0</v>
      </c>
      <c r="Q49" s="4">
        <f>Sheet1!R42</f>
        <v>0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/</v>
      </c>
      <c r="C50" s="1" t="str">
        <f>Sheet1!D43&amp;" "&amp;Sheet1!E43</f>
        <v> 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0</v>
      </c>
      <c r="O50" s="4"/>
      <c r="P50" s="4">
        <f>Sheet1!Q43</f>
        <v>0</v>
      </c>
      <c r="Q50" s="4">
        <f>Sheet1!R43</f>
        <v>0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/</v>
      </c>
      <c r="C51" s="1" t="str">
        <f>Sheet1!D44&amp;" "&amp;Sheet1!E44</f>
        <v> 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0</v>
      </c>
      <c r="O51" s="4"/>
      <c r="P51" s="4">
        <f>Sheet1!Q44</f>
        <v>0</v>
      </c>
      <c r="Q51" s="4">
        <f>Sheet1!R44</f>
        <v>0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/</v>
      </c>
      <c r="C52" s="1" t="str">
        <f>Sheet1!D45&amp;" "&amp;Sheet1!E45</f>
        <v> 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0</v>
      </c>
      <c r="O52" s="4"/>
      <c r="P52" s="4">
        <f>Sheet1!Q45</f>
        <v>0</v>
      </c>
      <c r="Q52" s="4">
        <f>Sheet1!R45</f>
        <v>0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/</v>
      </c>
      <c r="C53" s="1" t="str">
        <f>Sheet1!D46&amp;" "&amp;Sheet1!E46</f>
        <v> 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0</v>
      </c>
      <c r="O53" s="4"/>
      <c r="P53" s="4">
        <f>Sheet1!Q46</f>
        <v>0</v>
      </c>
      <c r="Q53" s="4">
        <f>Sheet1!R46</f>
        <v>0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/</v>
      </c>
      <c r="C54" s="1" t="str">
        <f>Sheet1!D47&amp;" "&amp;Sheet1!E47</f>
        <v> 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0</v>
      </c>
      <c r="O54" s="4"/>
      <c r="P54" s="4">
        <f>Sheet1!Q47</f>
        <v>0</v>
      </c>
      <c r="Q54" s="4">
        <f>Sheet1!R47</f>
        <v>0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/</v>
      </c>
      <c r="C55" s="1" t="str">
        <f>Sheet1!D48&amp;" "&amp;Sheet1!E48</f>
        <v> 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0</v>
      </c>
      <c r="O55" s="4"/>
      <c r="P55" s="4">
        <f>Sheet1!Q48</f>
        <v>0</v>
      </c>
      <c r="Q55" s="4">
        <f>Sheet1!R48</f>
        <v>0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/</v>
      </c>
      <c r="C56" s="1" t="str">
        <f>Sheet1!D49&amp;" "&amp;Sheet1!E49</f>
        <v> 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0</v>
      </c>
      <c r="O56" s="4"/>
      <c r="P56" s="4">
        <f>Sheet1!Q49</f>
        <v>0</v>
      </c>
      <c r="Q56" s="4">
        <f>Sheet1!R49</f>
        <v>0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/</v>
      </c>
      <c r="C57" s="1" t="str">
        <f>Sheet1!D50&amp;" "&amp;Sheet1!E50</f>
        <v> 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/</v>
      </c>
      <c r="C58" s="1" t="str">
        <f>Sheet1!D51&amp;" "&amp;Sheet1!E51</f>
        <v> 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0</v>
      </c>
      <c r="O58" s="4"/>
      <c r="P58" s="4">
        <f>Sheet1!Q51</f>
        <v>0</v>
      </c>
      <c r="Q58" s="4">
        <f>Sheet1!R51</f>
        <v>0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/</v>
      </c>
      <c r="C59" s="1" t="str">
        <f>Sheet1!D52&amp;" "&amp;Sheet1!E52</f>
        <v> 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0</v>
      </c>
      <c r="O59" s="4"/>
      <c r="P59" s="4">
        <f>Sheet1!Q52</f>
        <v>0</v>
      </c>
      <c r="Q59" s="4">
        <f>Sheet1!R52</f>
        <v>0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/</v>
      </c>
      <c r="C60" s="1" t="str">
        <f>Sheet1!D53&amp;" "&amp;Sheet1!E53</f>
        <v> 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0</v>
      </c>
      <c r="O60" s="4"/>
      <c r="P60" s="4">
        <f>Sheet1!Q53</f>
        <v>0</v>
      </c>
      <c r="Q60" s="4">
        <f>Sheet1!R53</f>
        <v>0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/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/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 t="s">
        <v>44</v>
      </c>
      <c r="C71" s="1" t="s">
        <v>45</v>
      </c>
      <c r="D71" s="1">
        <v>0</v>
      </c>
      <c r="E71" s="1">
        <v>0</v>
      </c>
      <c r="F71" s="32">
        <v>0</v>
      </c>
      <c r="G71" s="32">
        <v>0</v>
      </c>
      <c r="H71" s="1"/>
      <c r="I71" s="40"/>
      <c r="J71" s="40"/>
      <c r="K71" s="40"/>
      <c r="L71" s="40"/>
      <c r="M71" s="40"/>
      <c r="N71" s="40">
        <v>0</v>
      </c>
      <c r="O71" s="40"/>
      <c r="P71" s="40">
        <v>0</v>
      </c>
      <c r="Q71" s="40">
        <v>0</v>
      </c>
      <c r="R71" s="40" t="s">
        <v>46</v>
      </c>
      <c r="S71" s="21"/>
    </row>
    <row r="72" spans="1:19" ht="15">
      <c r="A72" s="1">
        <v>63</v>
      </c>
      <c r="B72" s="1" t="s">
        <v>47</v>
      </c>
      <c r="C72" s="1" t="s">
        <v>48</v>
      </c>
      <c r="D72" s="1">
        <v>0</v>
      </c>
      <c r="E72" s="1">
        <v>0</v>
      </c>
      <c r="F72" s="1">
        <v>0</v>
      </c>
      <c r="G72" s="1">
        <v>0</v>
      </c>
      <c r="H72" s="1"/>
      <c r="I72" s="40"/>
      <c r="J72" s="40"/>
      <c r="K72" s="40"/>
      <c r="L72" s="40"/>
      <c r="M72" s="40"/>
      <c r="N72" s="40">
        <v>8</v>
      </c>
      <c r="O72" s="40"/>
      <c r="P72" s="40">
        <v>0</v>
      </c>
      <c r="Q72" s="40">
        <v>0</v>
      </c>
      <c r="R72" s="40" t="s">
        <v>46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2018-01-29T00:16:34Z</dcterms:modified>
  <cp:category/>
  <cp:version/>
  <cp:contentType/>
  <cp:contentStatus/>
</cp:coreProperties>
</file>